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120" windowHeight="7455" activeTab="2"/>
  </bookViews>
  <sheets>
    <sheet name="Титульный лист" sheetId="1" r:id="rId1"/>
    <sheet name="I kurs - 38.01.02" sheetId="2" r:id="rId2"/>
    <sheet name="III kurs-Пр" sheetId="3" r:id="rId3"/>
  </sheets>
  <definedNames/>
  <calcPr fullCalcOnLoad="1" refMode="R1C1"/>
</workbook>
</file>

<file path=xl/sharedStrings.xml><?xml version="1.0" encoding="utf-8"?>
<sst xmlns="http://schemas.openxmlformats.org/spreadsheetml/2006/main" count="431" uniqueCount="209">
  <si>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</si>
  <si>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</si>
  <si>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</si>
  <si>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</si>
  <si>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Номера календарных недель</t>
  </si>
  <si>
    <t>Порядковые номера  недель учебного года</t>
  </si>
  <si>
    <t>I курс</t>
  </si>
  <si>
    <t>Общеобразовательный цикл</t>
  </si>
  <si>
    <t>обяз. уч.</t>
  </si>
  <si>
    <t>сам. р. с.</t>
  </si>
  <si>
    <t>ОДБ.01</t>
  </si>
  <si>
    <t>Профессиональные модули</t>
  </si>
  <si>
    <t>Всего часов в неделю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</si>
  <si>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</si>
  <si>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</si>
  <si>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</si>
  <si>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</si>
  <si>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</si>
  <si>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29.12.–31.12.</t>
  </si>
  <si>
    <t>05.01.-10.01.</t>
  </si>
  <si>
    <t>16.03.-21.03.</t>
  </si>
  <si>
    <t>24.08.-31.08.</t>
  </si>
  <si>
    <t>Базовые дисциплины</t>
  </si>
  <si>
    <t>Иностранный язык</t>
  </si>
  <si>
    <t>Физическая культура</t>
  </si>
  <si>
    <t>Профильные дисциплины</t>
  </si>
  <si>
    <t>ОД.00.</t>
  </si>
  <si>
    <t>III курс</t>
  </si>
  <si>
    <t>ч</t>
  </si>
  <si>
    <t>з</t>
  </si>
  <si>
    <t>Ш</t>
  </si>
  <si>
    <t>Учебная практика</t>
  </si>
  <si>
    <t>Производственная практика</t>
  </si>
  <si>
    <t>Право</t>
  </si>
  <si>
    <t>Всего часов сам. раб.</t>
  </si>
  <si>
    <t>ПМ</t>
  </si>
  <si>
    <t>Работа на контрольно-кассовой технике и расчеты с покупателями</t>
  </si>
  <si>
    <t>Эксплуатация контрольно-кассовой техники</t>
  </si>
  <si>
    <t>Государственная итоговая аттестация</t>
  </si>
  <si>
    <t>01.09.–07.09.</t>
  </si>
  <si>
    <t>08.09.-14.09.</t>
  </si>
  <si>
    <t>22.09.-28.09.</t>
  </si>
  <si>
    <t>15.09.-22.09.</t>
  </si>
  <si>
    <t>06.10.-12.10.</t>
  </si>
  <si>
    <t>13.10-19.10.</t>
  </si>
  <si>
    <t>20.10.-26.10.</t>
  </si>
  <si>
    <t>27.10.-02.11.</t>
  </si>
  <si>
    <t>03.11.-09.11.</t>
  </si>
  <si>
    <t>10.11.-16.11.</t>
  </si>
  <si>
    <t>17.11.-23.11.</t>
  </si>
  <si>
    <t>24.11.-30.11.</t>
  </si>
  <si>
    <t>01.12.–07.12.</t>
  </si>
  <si>
    <t>15.12.-21.12.</t>
  </si>
  <si>
    <t>22.12.-28.12.</t>
  </si>
  <si>
    <t>01.01.-04.01.</t>
  </si>
  <si>
    <t>12.01.-18.01.</t>
  </si>
  <si>
    <t>19.01.-25.01.</t>
  </si>
  <si>
    <t>26.01.-01.02.</t>
  </si>
  <si>
    <t>02.02.-08.02.</t>
  </si>
  <si>
    <t>09.02.-15.02.</t>
  </si>
  <si>
    <t>16.02.-22.02.</t>
  </si>
  <si>
    <t>23.02.-01.03.</t>
  </si>
  <si>
    <t>02.03.-08.03.</t>
  </si>
  <si>
    <t>09.03.-15.03.</t>
  </si>
  <si>
    <t>16.03.-22.03.</t>
  </si>
  <si>
    <t>23.03.-29.03.</t>
  </si>
  <si>
    <t>30.03.-05.04.</t>
  </si>
  <si>
    <t>06.04.-12.04.</t>
  </si>
  <si>
    <t>13.04.-19.04.</t>
  </si>
  <si>
    <t>20.04.-26.04.</t>
  </si>
  <si>
    <t>04.05.-10.05.</t>
  </si>
  <si>
    <t>11.05.-17.05.</t>
  </si>
  <si>
    <t>25.05.-31.05.</t>
  </si>
  <si>
    <t>01.06.-07.06.</t>
  </si>
  <si>
    <t>15.06.-21.06.</t>
  </si>
  <si>
    <t>22.06.-28.06.</t>
  </si>
  <si>
    <t>29.06.-05.07.</t>
  </si>
  <si>
    <t>06.07.-12.07.</t>
  </si>
  <si>
    <t>13.07.-19.07.</t>
  </si>
  <si>
    <t>20.07.-26.07.</t>
  </si>
  <si>
    <t>27.07.-02.08.</t>
  </si>
  <si>
    <t>03.08.-09.08.</t>
  </si>
  <si>
    <t>10.08.-16.08.</t>
  </si>
  <si>
    <t>17.08.-23.08.</t>
  </si>
  <si>
    <t xml:space="preserve">Продажа непродовольственных товаров </t>
  </si>
  <si>
    <t>ПМ.1.</t>
  </si>
  <si>
    <t>ПМ.2.</t>
  </si>
  <si>
    <t>Продажа продовольственных товаров</t>
  </si>
  <si>
    <t>Розничная торговля продовольственными товарами</t>
  </si>
  <si>
    <t>ФК.</t>
  </si>
  <si>
    <t>Производственная практика (по профилю специальности)</t>
  </si>
  <si>
    <t>Каникулы</t>
  </si>
  <si>
    <t>Промежуточная аттестация</t>
  </si>
  <si>
    <t>Основы предпринимательства</t>
  </si>
  <si>
    <t>29.09 -01.10.</t>
  </si>
  <si>
    <t>02.10 -05.10.</t>
  </si>
  <si>
    <t>08.12.-10.12.</t>
  </si>
  <si>
    <t>11.12.-14.12.</t>
  </si>
  <si>
    <t>27.04.-29.04.</t>
  </si>
  <si>
    <t>18.05.-20.05.</t>
  </si>
  <si>
    <t>21.05.-24.05.</t>
  </si>
  <si>
    <t>30.04.-03.05.</t>
  </si>
  <si>
    <t>08.06.-10.06.</t>
  </si>
  <si>
    <t>11.06.-14.06.</t>
  </si>
  <si>
    <t>ПП.01.01</t>
  </si>
  <si>
    <t>МДК.02.01.</t>
  </si>
  <si>
    <t>УП.02.01.</t>
  </si>
  <si>
    <t>ПП.02.01</t>
  </si>
  <si>
    <t>ПМ.03.</t>
  </si>
  <si>
    <t>МДК.03.01.</t>
  </si>
  <si>
    <t>УП.03.01.</t>
  </si>
  <si>
    <t>ПП.03.01</t>
  </si>
  <si>
    <t>Профессия 38.01.02 Продавец, контролер-кассир, группа ПР-19, 2 года 10 мес.</t>
  </si>
  <si>
    <t>Утверждаю:</t>
  </si>
  <si>
    <t>Директор ГБПОУ РО «ККПТ»</t>
  </si>
  <si>
    <t>_____________Г.Ю.Вакулина</t>
  </si>
  <si>
    <t>«_____»____________ 2021 г.</t>
  </si>
  <si>
    <t>КАЛЕНДАРНЫЙ УЧЕБНЫЙ ГРАФИК</t>
  </si>
  <si>
    <t>образовательного учреждения среднего профессионального образования</t>
  </si>
  <si>
    <t>ГБПОУ РО «Красносулинский колледж промышленных технологий»</t>
  </si>
  <si>
    <t>по специальности среднего профессионального образования</t>
  </si>
  <si>
    <t>базовой подготовки</t>
  </si>
  <si>
    <t>Форма обучения - очная</t>
  </si>
  <si>
    <t>Нормативный срок обучения –  2 года и 10 мес.</t>
  </si>
  <si>
    <t>на базе - основного общего образования</t>
  </si>
  <si>
    <t>38.01.02 Продавец, контролер-кассир</t>
  </si>
  <si>
    <t>Квалификация: - Продавец  непродовольственных товаров. Продавец  продовольственных товаров. Контроллер-кассир</t>
  </si>
  <si>
    <t>аттестация</t>
  </si>
  <si>
    <t>каникулы</t>
  </si>
  <si>
    <t>ОДП. 05</t>
  </si>
  <si>
    <t>ОДП. 04</t>
  </si>
  <si>
    <t>Экономика</t>
  </si>
  <si>
    <t>ОДП.03.</t>
  </si>
  <si>
    <t xml:space="preserve">Информатика </t>
  </si>
  <si>
    <t>ОДП.02.</t>
  </si>
  <si>
    <t xml:space="preserve">Математика </t>
  </si>
  <si>
    <t>ОДП.01.</t>
  </si>
  <si>
    <t>ПД.00.</t>
  </si>
  <si>
    <t>Родная литература</t>
  </si>
  <si>
    <t>ОДБ.13</t>
  </si>
  <si>
    <t>Астрономия</t>
  </si>
  <si>
    <t>ОДБ.12</t>
  </si>
  <si>
    <t>ОДБ 10</t>
  </si>
  <si>
    <t>Экология</t>
  </si>
  <si>
    <t>ОДБ.09.</t>
  </si>
  <si>
    <t>География</t>
  </si>
  <si>
    <t>ОДБ.08.</t>
  </si>
  <si>
    <t xml:space="preserve">Естествознание </t>
  </si>
  <si>
    <t>ОДБ.07.</t>
  </si>
  <si>
    <t>Обществознание</t>
  </si>
  <si>
    <t>ОДБ.06.</t>
  </si>
  <si>
    <t>ОБЖ</t>
  </si>
  <si>
    <t>ОДБ.05.</t>
  </si>
  <si>
    <t>ОДБ.04.</t>
  </si>
  <si>
    <t>ОДБ.03</t>
  </si>
  <si>
    <t>Литература</t>
  </si>
  <si>
    <t>ОДБ.02</t>
  </si>
  <si>
    <t>Русский язык</t>
  </si>
  <si>
    <t>БД.00.</t>
  </si>
  <si>
    <t>17.08.-22.08.</t>
  </si>
  <si>
    <t>10.08.-15.08.</t>
  </si>
  <si>
    <t>03.08.-08.08.</t>
  </si>
  <si>
    <t>27.07.-01.08.</t>
  </si>
  <si>
    <t>20.07.-25.07.</t>
  </si>
  <si>
    <t>13.07.-18.07.</t>
  </si>
  <si>
    <t>06.07.-11.07.</t>
  </si>
  <si>
    <t>29.06.-04.07.</t>
  </si>
  <si>
    <t>22.06.-27.06.</t>
  </si>
  <si>
    <t>15.06.-20.06.</t>
  </si>
  <si>
    <t>08.06.-13.06.</t>
  </si>
  <si>
    <t>01.06.-06.06.</t>
  </si>
  <si>
    <t>25.05.-30.05.</t>
  </si>
  <si>
    <t>18.05.-23.05.</t>
  </si>
  <si>
    <t>11.05.-16.05.</t>
  </si>
  <si>
    <t>04.05.-09.05.</t>
  </si>
  <si>
    <t>27.04.-02.05.</t>
  </si>
  <si>
    <t>20.04.-25.04.</t>
  </si>
  <si>
    <t>13.04.-18.04.</t>
  </si>
  <si>
    <t>06.04.-11.04.</t>
  </si>
  <si>
    <t>30.03.-04.04.</t>
  </si>
  <si>
    <t>23.03.-28.03.</t>
  </si>
  <si>
    <t>09.03.-14.03.</t>
  </si>
  <si>
    <t>02.03.-07.03.</t>
  </si>
  <si>
    <t>23.02.-28.02.</t>
  </si>
  <si>
    <t>16.02.-21.02.</t>
  </si>
  <si>
    <t>09.02.-14.02.</t>
  </si>
  <si>
    <t>02.02.-07.02.</t>
  </si>
  <si>
    <t>26.01.-31.01.</t>
  </si>
  <si>
    <t>19.01.-24.01.</t>
  </si>
  <si>
    <t>12.01.-17.01.</t>
  </si>
  <si>
    <t>01.01.-03.01.</t>
  </si>
  <si>
    <t>22.12.-27.12.</t>
  </si>
  <si>
    <t>15.12.-20.12.</t>
  </si>
  <si>
    <t>08.12.-13.12.</t>
  </si>
  <si>
    <t>01.12.–06.12.</t>
  </si>
  <si>
    <t>24.11.-29.11.</t>
  </si>
  <si>
    <t>17.11.-22.11.</t>
  </si>
  <si>
    <t>10.11.-15.11.</t>
  </si>
  <si>
    <t>03.11.-08.11.</t>
  </si>
  <si>
    <t>27.10.-01.11.</t>
  </si>
  <si>
    <t>20.10.-25.10.</t>
  </si>
  <si>
    <t>13.10-18.10.</t>
  </si>
  <si>
    <t>06.10.-11.10.</t>
  </si>
  <si>
    <t>29.09 -04.10.</t>
  </si>
  <si>
    <t>22.09.-27.09.</t>
  </si>
  <si>
    <t>15.09.-20.09.</t>
  </si>
  <si>
    <t>08.09.-13.09.</t>
  </si>
  <si>
    <t>01.09.–06.09.</t>
  </si>
  <si>
    <t>Профессия 38.01.02 Продавец, контролер-кассир, группа ПР-21, 2 года 10 мес.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</si>
</sst>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20"/>
      <color indexed="8"/>
      <name val="Times New Roman"/>
      <family val="1"/>
    </font>
    <font>
      <sz val="20"/>
      <name val="Arial Cyr"/>
      <family val="0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 Cyr"/>
      <family val="0"/>
    </font>
    <font>
      <sz val="10"/>
      <color indexed="5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n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textRotation="90"/>
    </xf>
    <xf numFmtId="0" fontId="3" fillId="0" borderId="13" xfId="0" applyFont="1" applyBorder="1" applyAlignment="1">
      <alignment horizontal="center" textRotation="90"/>
    </xf>
    <xf numFmtId="1" fontId="8" fillId="32" borderId="1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wrapText="1"/>
    </xf>
    <xf numFmtId="1" fontId="4" fillId="34" borderId="14" xfId="0" applyNumberFormat="1" applyFont="1" applyFill="1" applyBorder="1" applyAlignment="1">
      <alignment horizontal="center"/>
    </xf>
    <xf numFmtId="1" fontId="4" fillId="34" borderId="14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8" fillId="32" borderId="14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/>
    </xf>
    <xf numFmtId="0" fontId="12" fillId="38" borderId="1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13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4" fillId="39" borderId="11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0" fontId="9" fillId="32" borderId="16" xfId="0" applyFont="1" applyFill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" fillId="40" borderId="12" xfId="0" applyFont="1" applyFill="1" applyBorder="1" applyAlignment="1">
      <alignment horizontal="center" wrapText="1"/>
    </xf>
    <xf numFmtId="0" fontId="2" fillId="40" borderId="12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wrapText="1"/>
    </xf>
    <xf numFmtId="1" fontId="2" fillId="32" borderId="12" xfId="0" applyNumberFormat="1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20" fillId="32" borderId="16" xfId="0" applyFont="1" applyFill="1" applyBorder="1" applyAlignment="1">
      <alignment horizontal="center"/>
    </xf>
    <xf numFmtId="0" fontId="14" fillId="0" borderId="13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3" fillId="32" borderId="33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8" fillId="32" borderId="35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3" fillId="32" borderId="32" xfId="0" applyFont="1" applyFill="1" applyBorder="1" applyAlignment="1">
      <alignment horizontal="center"/>
    </xf>
    <xf numFmtId="0" fontId="4" fillId="32" borderId="35" xfId="0" applyFont="1" applyFill="1" applyBorder="1" applyAlignment="1">
      <alignment horizontal="center"/>
    </xf>
    <xf numFmtId="0" fontId="8" fillId="32" borderId="28" xfId="0" applyFont="1" applyFill="1" applyBorder="1" applyAlignment="1">
      <alignment horizontal="center"/>
    </xf>
    <xf numFmtId="0" fontId="3" fillId="32" borderId="28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3" fillId="32" borderId="38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9" fillId="40" borderId="16" xfId="0" applyFont="1" applyFill="1" applyBorder="1" applyAlignment="1">
      <alignment horizontal="center"/>
    </xf>
    <xf numFmtId="0" fontId="20" fillId="40" borderId="16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" fillId="33" borderId="26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 wrapText="1"/>
    </xf>
    <xf numFmtId="0" fontId="16" fillId="34" borderId="14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0" fillId="38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 wrapText="1"/>
    </xf>
    <xf numFmtId="0" fontId="59" fillId="41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41" borderId="11" xfId="0" applyFont="1" applyFill="1" applyBorder="1" applyAlignment="1">
      <alignment horizontal="center" wrapText="1"/>
    </xf>
    <xf numFmtId="0" fontId="3" fillId="41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2" borderId="40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32" borderId="44" xfId="0" applyFont="1" applyFill="1" applyBorder="1" applyAlignment="1">
      <alignment horizontal="left" vertical="center" wrapText="1"/>
    </xf>
    <xf numFmtId="0" fontId="2" fillId="32" borderId="45" xfId="0" applyFont="1" applyFill="1" applyBorder="1" applyAlignment="1">
      <alignment horizontal="left" vertical="center" wrapText="1"/>
    </xf>
    <xf numFmtId="0" fontId="2" fillId="32" borderId="46" xfId="0" applyFont="1" applyFill="1" applyBorder="1" applyAlignment="1">
      <alignment horizontal="left" vertical="center" wrapText="1"/>
    </xf>
    <xf numFmtId="0" fontId="9" fillId="32" borderId="47" xfId="0" applyFont="1" applyFill="1" applyBorder="1" applyAlignment="1">
      <alignment horizontal="center"/>
    </xf>
    <xf numFmtId="0" fontId="9" fillId="32" borderId="48" xfId="0" applyFont="1" applyFill="1" applyBorder="1" applyAlignment="1">
      <alignment horizontal="center"/>
    </xf>
    <xf numFmtId="0" fontId="2" fillId="32" borderId="49" xfId="0" applyFont="1" applyFill="1" applyBorder="1" applyAlignment="1">
      <alignment horizontal="left" vertical="center" wrapText="1"/>
    </xf>
    <xf numFmtId="0" fontId="2" fillId="32" borderId="50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51" xfId="0" applyFont="1" applyFill="1" applyBorder="1" applyAlignment="1">
      <alignment horizontal="left" vertical="center" wrapText="1"/>
    </xf>
    <xf numFmtId="0" fontId="2" fillId="32" borderId="52" xfId="0" applyFont="1" applyFill="1" applyBorder="1" applyAlignment="1">
      <alignment horizontal="left" vertical="center" wrapText="1"/>
    </xf>
    <xf numFmtId="0" fontId="2" fillId="32" borderId="30" xfId="0" applyFont="1" applyFill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7" fillId="18" borderId="53" xfId="0" applyFont="1" applyFill="1" applyBorder="1" applyAlignment="1">
      <alignment horizontal="center" vertical="center" textRotation="90" wrapText="1"/>
    </xf>
    <xf numFmtId="0" fontId="7" fillId="18" borderId="54" xfId="0" applyFont="1" applyFill="1" applyBorder="1" applyAlignment="1">
      <alignment horizontal="center" vertical="center" textRotation="90" wrapText="1"/>
    </xf>
    <xf numFmtId="0" fontId="7" fillId="18" borderId="55" xfId="0" applyFont="1" applyFill="1" applyBorder="1" applyAlignment="1">
      <alignment horizontal="center" vertical="center" textRotation="90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textRotation="90" wrapText="1"/>
    </xf>
    <xf numFmtId="0" fontId="3" fillId="0" borderId="35" xfId="0" applyFont="1" applyBorder="1" applyAlignment="1">
      <alignment horizontal="center" textRotation="90" wrapText="1"/>
    </xf>
    <xf numFmtId="0" fontId="3" fillId="0" borderId="56" xfId="0" applyFont="1" applyBorder="1" applyAlignment="1">
      <alignment horizontal="center" textRotation="90" wrapText="1"/>
    </xf>
    <xf numFmtId="0" fontId="3" fillId="0" borderId="3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33" borderId="57" xfId="0" applyFont="1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22" fillId="18" borderId="53" xfId="0" applyFont="1" applyFill="1" applyBorder="1" applyAlignment="1">
      <alignment horizontal="center" vertical="center" textRotation="90" wrapText="1"/>
    </xf>
    <xf numFmtId="0" fontId="2" fillId="35" borderId="41" xfId="0" applyFont="1" applyFill="1" applyBorder="1" applyAlignment="1">
      <alignment horizontal="center" wrapText="1"/>
    </xf>
    <xf numFmtId="0" fontId="2" fillId="35" borderId="42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0" fontId="6" fillId="34" borderId="58" xfId="0" applyFont="1" applyFill="1" applyBorder="1" applyAlignment="1">
      <alignment horizontal="center" vertical="center" textRotation="90" wrapText="1"/>
    </xf>
    <xf numFmtId="0" fontId="0" fillId="34" borderId="53" xfId="0" applyFill="1" applyBorder="1" applyAlignment="1">
      <alignment horizontal="center" vertical="center" textRotation="90" wrapText="1"/>
    </xf>
    <xf numFmtId="0" fontId="0" fillId="34" borderId="54" xfId="0" applyFill="1" applyBorder="1" applyAlignment="1">
      <alignment horizontal="center" vertical="center" textRotation="90" wrapText="1"/>
    </xf>
    <xf numFmtId="0" fontId="0" fillId="34" borderId="53" xfId="0" applyFill="1" applyBorder="1" applyAlignment="1">
      <alignment textRotation="90" wrapText="1"/>
    </xf>
    <xf numFmtId="0" fontId="0" fillId="34" borderId="55" xfId="0" applyFill="1" applyBorder="1" applyAlignment="1">
      <alignment textRotation="90" wrapText="1"/>
    </xf>
    <xf numFmtId="0" fontId="2" fillId="32" borderId="59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left" vertical="center" wrapText="1"/>
    </xf>
    <xf numFmtId="0" fontId="2" fillId="32" borderId="42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 textRotation="90" wrapText="1"/>
    </xf>
    <xf numFmtId="1" fontId="9" fillId="32" borderId="61" xfId="0" applyNumberFormat="1" applyFont="1" applyFill="1" applyBorder="1" applyAlignment="1">
      <alignment horizontal="center"/>
    </xf>
    <xf numFmtId="1" fontId="9" fillId="32" borderId="45" xfId="0" applyNumberFormat="1" applyFont="1" applyFill="1" applyBorder="1" applyAlignment="1">
      <alignment horizontal="center"/>
    </xf>
    <xf numFmtId="0" fontId="3" fillId="32" borderId="62" xfId="0" applyFont="1" applyFill="1" applyBorder="1" applyAlignment="1">
      <alignment horizontal="center" wrapText="1"/>
    </xf>
    <xf numFmtId="176" fontId="8" fillId="32" borderId="63" xfId="0" applyNumberFormat="1" applyFont="1" applyFill="1" applyBorder="1" applyAlignment="1">
      <alignment horizontal="center"/>
    </xf>
    <xf numFmtId="0" fontId="3" fillId="32" borderId="63" xfId="0" applyFont="1" applyFill="1" applyBorder="1" applyAlignment="1">
      <alignment horizontal="center" wrapText="1"/>
    </xf>
    <xf numFmtId="1" fontId="3" fillId="32" borderId="10" xfId="0" applyNumberFormat="1" applyFont="1" applyFill="1" applyBorder="1" applyAlignment="1">
      <alignment horizontal="center" wrapText="1"/>
    </xf>
    <xf numFmtId="176" fontId="3" fillId="32" borderId="64" xfId="0" applyNumberFormat="1" applyFont="1" applyFill="1" applyBorder="1" applyAlignment="1">
      <alignment horizontal="center"/>
    </xf>
    <xf numFmtId="0" fontId="2" fillId="32" borderId="65" xfId="0" applyFont="1" applyFill="1" applyBorder="1" applyAlignment="1">
      <alignment horizontal="center"/>
    </xf>
    <xf numFmtId="0" fontId="3" fillId="32" borderId="66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/>
    </xf>
    <xf numFmtId="1" fontId="3" fillId="32" borderId="12" xfId="0" applyNumberFormat="1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left" vertical="center" wrapText="1"/>
    </xf>
    <xf numFmtId="176" fontId="3" fillId="32" borderId="67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68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4" fillId="42" borderId="12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1" fontId="3" fillId="33" borderId="12" xfId="0" applyNumberFormat="1" applyFont="1" applyFill="1" applyBorder="1" applyAlignment="1">
      <alignment horizontal="center" wrapText="1"/>
    </xf>
    <xf numFmtId="0" fontId="3" fillId="43" borderId="12" xfId="0" applyFont="1" applyFill="1" applyBorder="1" applyAlignment="1">
      <alignment horizontal="center" wrapText="1"/>
    </xf>
    <xf numFmtId="1" fontId="4" fillId="34" borderId="12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wrapText="1"/>
    </xf>
    <xf numFmtId="1" fontId="4" fillId="41" borderId="12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 wrapText="1"/>
    </xf>
    <xf numFmtId="0" fontId="3" fillId="41" borderId="10" xfId="0" applyFont="1" applyFill="1" applyBorder="1" applyAlignment="1">
      <alignment horizontal="center" wrapText="1"/>
    </xf>
    <xf numFmtId="1" fontId="4" fillId="41" borderId="10" xfId="0" applyNumberFormat="1" applyFont="1" applyFill="1" applyBorder="1" applyAlignment="1">
      <alignment horizontal="center"/>
    </xf>
    <xf numFmtId="176" fontId="3" fillId="32" borderId="69" xfId="0" applyNumberFormat="1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 wrapText="1"/>
    </xf>
    <xf numFmtId="1" fontId="3" fillId="33" borderId="11" xfId="0" applyNumberFormat="1" applyFont="1" applyFill="1" applyBorder="1" applyAlignment="1">
      <alignment horizontal="center" wrapText="1"/>
    </xf>
    <xf numFmtId="0" fontId="3" fillId="43" borderId="11" xfId="0" applyFont="1" applyFill="1" applyBorder="1" applyAlignment="1">
      <alignment horizontal="center" wrapText="1"/>
    </xf>
    <xf numFmtId="176" fontId="3" fillId="32" borderId="66" xfId="0" applyNumberFormat="1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/>
    </xf>
    <xf numFmtId="0" fontId="3" fillId="42" borderId="13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1" fontId="4" fillId="42" borderId="14" xfId="0" applyNumberFormat="1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 wrapText="1"/>
    </xf>
    <xf numFmtId="0" fontId="3" fillId="43" borderId="14" xfId="0" applyFont="1" applyFill="1" applyBorder="1" applyAlignment="1">
      <alignment horizontal="center" wrapText="1"/>
    </xf>
    <xf numFmtId="0" fontId="4" fillId="34" borderId="14" xfId="0" applyNumberFormat="1" applyFont="1" applyFill="1" applyBorder="1" applyAlignment="1">
      <alignment horizontal="center" wrapText="1"/>
    </xf>
    <xf numFmtId="0" fontId="4" fillId="42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6" fontId="8" fillId="32" borderId="69" xfId="0" applyNumberFormat="1" applyFont="1" applyFill="1" applyBorder="1" applyAlignment="1">
      <alignment horizontal="center"/>
    </xf>
    <xf numFmtId="1" fontId="8" fillId="42" borderId="14" xfId="0" applyNumberFormat="1" applyFont="1" applyFill="1" applyBorder="1" applyAlignment="1">
      <alignment horizontal="center"/>
    </xf>
    <xf numFmtId="1" fontId="2" fillId="42" borderId="12" xfId="0" applyNumberFormat="1" applyFont="1" applyFill="1" applyBorder="1" applyAlignment="1">
      <alignment horizontal="center"/>
    </xf>
    <xf numFmtId="0" fontId="2" fillId="32" borderId="26" xfId="0" applyFont="1" applyFill="1" applyBorder="1" applyAlignment="1">
      <alignment horizontal="left" vertical="center" wrapText="1"/>
    </xf>
    <xf numFmtId="0" fontId="2" fillId="32" borderId="38" xfId="0" applyFont="1" applyFill="1" applyBorder="1" applyAlignment="1">
      <alignment horizontal="center" vertical="center" wrapText="1"/>
    </xf>
    <xf numFmtId="176" fontId="3" fillId="32" borderId="68" xfId="0" applyNumberFormat="1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41" borderId="12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2" borderId="14" xfId="0" applyFont="1" applyFill="1" applyBorder="1" applyAlignment="1">
      <alignment horizontal="center"/>
    </xf>
    <xf numFmtId="0" fontId="4" fillId="42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/>
    </xf>
    <xf numFmtId="1" fontId="3" fillId="44" borderId="14" xfId="0" applyNumberFormat="1" applyFont="1" applyFill="1" applyBorder="1" applyAlignment="1">
      <alignment horizontal="center"/>
    </xf>
    <xf numFmtId="176" fontId="4" fillId="42" borderId="14" xfId="0" applyNumberFormat="1" applyFont="1" applyFill="1" applyBorder="1" applyAlignment="1">
      <alignment horizontal="center"/>
    </xf>
    <xf numFmtId="0" fontId="4" fillId="42" borderId="14" xfId="0" applyNumberFormat="1" applyFont="1" applyFill="1" applyBorder="1" applyAlignment="1">
      <alignment horizontal="center"/>
    </xf>
    <xf numFmtId="176" fontId="3" fillId="33" borderId="14" xfId="0" applyNumberFormat="1" applyFont="1" applyFill="1" applyBorder="1" applyAlignment="1">
      <alignment horizontal="center" wrapText="1"/>
    </xf>
    <xf numFmtId="0" fontId="3" fillId="43" borderId="14" xfId="0" applyNumberFormat="1" applyFont="1" applyFill="1" applyBorder="1" applyAlignment="1">
      <alignment horizontal="center" wrapText="1"/>
    </xf>
    <xf numFmtId="0" fontId="3" fillId="41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top"/>
    </xf>
    <xf numFmtId="1" fontId="2" fillId="32" borderId="14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/>
    </xf>
    <xf numFmtId="0" fontId="3" fillId="32" borderId="69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left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left" vertical="center" wrapText="1"/>
    </xf>
    <xf numFmtId="0" fontId="2" fillId="32" borderId="71" xfId="0" applyFont="1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wrapText="1"/>
    </xf>
    <xf numFmtId="0" fontId="3" fillId="41" borderId="57" xfId="0" applyFont="1" applyFill="1" applyBorder="1" applyAlignment="1">
      <alignment horizontal="center" wrapText="1"/>
    </xf>
    <xf numFmtId="0" fontId="3" fillId="0" borderId="13" xfId="0" applyFont="1" applyBorder="1" applyAlignment="1">
      <alignment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33" sqref="A33"/>
    </sheetView>
  </sheetViews>
  <sheetFormatPr defaultColWidth="9.00390625" defaultRowHeight="12.75"/>
  <cols>
    <col min="1" max="1" width="111.00390625" style="0" customWidth="1"/>
  </cols>
  <sheetData>
    <row r="1" ht="18.75">
      <c r="A1" s="227" t="s">
        <v>113</v>
      </c>
    </row>
    <row r="2" ht="18.75">
      <c r="A2" s="228" t="s">
        <v>114</v>
      </c>
    </row>
    <row r="3" ht="18.75">
      <c r="A3" s="228" t="s">
        <v>115</v>
      </c>
    </row>
    <row r="4" ht="18.75">
      <c r="A4" s="228" t="s">
        <v>116</v>
      </c>
    </row>
    <row r="5" ht="18.75">
      <c r="A5" s="228"/>
    </row>
    <row r="6" ht="18.75">
      <c r="A6" s="228"/>
    </row>
    <row r="7" ht="18.75">
      <c r="A7" s="229" t="s">
        <v>117</v>
      </c>
    </row>
    <row r="8" ht="18.75">
      <c r="A8" s="230"/>
    </row>
    <row r="9" ht="18.75">
      <c r="A9" s="230" t="s">
        <v>118</v>
      </c>
    </row>
    <row r="10" ht="18.75">
      <c r="A10" s="229" t="s">
        <v>119</v>
      </c>
    </row>
    <row r="11" ht="18.75">
      <c r="A11" s="230" t="s">
        <v>120</v>
      </c>
    </row>
    <row r="12" ht="18.75">
      <c r="A12" s="229" t="s">
        <v>125</v>
      </c>
    </row>
    <row r="13" ht="18.75">
      <c r="A13" s="230" t="s">
        <v>121</v>
      </c>
    </row>
    <row r="14" ht="18.75">
      <c r="A14" s="230"/>
    </row>
    <row r="15" ht="18.75">
      <c r="A15" s="230"/>
    </row>
    <row r="16" ht="18.75">
      <c r="A16" s="231"/>
    </row>
    <row r="17" ht="18.75">
      <c r="A17" s="231"/>
    </row>
    <row r="18" ht="18.75">
      <c r="A18" s="231"/>
    </row>
    <row r="19" ht="18.75">
      <c r="A19" s="231"/>
    </row>
    <row r="20" ht="18.75">
      <c r="A20" s="230"/>
    </row>
    <row r="21" ht="39.75" customHeight="1">
      <c r="A21" s="232" t="s">
        <v>126</v>
      </c>
    </row>
    <row r="22" ht="75">
      <c r="A22" s="232" t="s">
        <v>122</v>
      </c>
    </row>
    <row r="23" ht="24" customHeight="1">
      <c r="A23" s="232" t="s">
        <v>123</v>
      </c>
    </row>
    <row r="24" ht="20.25" customHeight="1">
      <c r="A24" s="232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70"/>
  <sheetViews>
    <sheetView zoomScalePageLayoutView="0" workbookViewId="0" topLeftCell="A1">
      <selection activeCell="G79" sqref="G79"/>
    </sheetView>
  </sheetViews>
  <sheetFormatPr defaultColWidth="9.00390625" defaultRowHeight="12.75"/>
  <cols>
    <col min="1" max="1" width="9.125" style="2" customWidth="1"/>
    <col min="2" max="2" width="9.875" style="2" customWidth="1"/>
    <col min="3" max="3" width="27.75390625" style="2" customWidth="1"/>
    <col min="4" max="4" width="9.125" style="2" customWidth="1"/>
    <col min="5" max="20" width="4.375" style="2" customWidth="1"/>
    <col min="21" max="24" width="3.875" style="2" customWidth="1"/>
    <col min="25" max="42" width="4.375" style="2" customWidth="1"/>
    <col min="43" max="43" width="5.625" style="2" customWidth="1"/>
    <col min="44" max="47" width="4.375" style="2" customWidth="1"/>
    <col min="48" max="57" width="3.875" style="2" customWidth="1"/>
    <col min="58" max="58" width="6.625" style="2" customWidth="1"/>
    <col min="59" max="16384" width="9.125" style="2" customWidth="1"/>
  </cols>
  <sheetData>
    <row r="1" ht="19.5" thickBot="1">
      <c r="V1" s="135" t="s">
        <v>208</v>
      </c>
    </row>
    <row r="2" spans="1:59" ht="58.5" customHeight="1">
      <c r="A2" s="202" t="s">
        <v>0</v>
      </c>
      <c r="B2" s="202" t="s">
        <v>1</v>
      </c>
      <c r="C2" s="205" t="s">
        <v>2</v>
      </c>
      <c r="D2" s="205" t="s">
        <v>3</v>
      </c>
      <c r="E2" s="25" t="s">
        <v>207</v>
      </c>
      <c r="F2" s="26" t="s">
        <v>206</v>
      </c>
      <c r="G2" s="26" t="s">
        <v>205</v>
      </c>
      <c r="H2" s="26" t="s">
        <v>204</v>
      </c>
      <c r="I2" s="25" t="s">
        <v>203</v>
      </c>
      <c r="J2" s="26" t="s">
        <v>202</v>
      </c>
      <c r="K2" s="26" t="s">
        <v>201</v>
      </c>
      <c r="L2" s="26" t="s">
        <v>200</v>
      </c>
      <c r="M2" s="26" t="s">
        <v>199</v>
      </c>
      <c r="N2" s="26" t="s">
        <v>198</v>
      </c>
      <c r="O2" s="26" t="s">
        <v>197</v>
      </c>
      <c r="P2" s="26" t="s">
        <v>196</v>
      </c>
      <c r="Q2" s="26" t="s">
        <v>195</v>
      </c>
      <c r="R2" s="25" t="s">
        <v>194</v>
      </c>
      <c r="S2" s="26" t="s">
        <v>193</v>
      </c>
      <c r="T2" s="26" t="s">
        <v>192</v>
      </c>
      <c r="U2" s="26" t="s">
        <v>191</v>
      </c>
      <c r="V2" s="25" t="s">
        <v>18</v>
      </c>
      <c r="W2" s="26" t="s">
        <v>190</v>
      </c>
      <c r="X2" s="26" t="s">
        <v>19</v>
      </c>
      <c r="Y2" s="26" t="s">
        <v>189</v>
      </c>
      <c r="Z2" s="26" t="s">
        <v>188</v>
      </c>
      <c r="AA2" s="25" t="s">
        <v>187</v>
      </c>
      <c r="AB2" s="26" t="s">
        <v>186</v>
      </c>
      <c r="AC2" s="26" t="s">
        <v>185</v>
      </c>
      <c r="AD2" s="26" t="s">
        <v>184</v>
      </c>
      <c r="AE2" s="25" t="s">
        <v>183</v>
      </c>
      <c r="AF2" s="26" t="s">
        <v>182</v>
      </c>
      <c r="AG2" s="26" t="s">
        <v>181</v>
      </c>
      <c r="AH2" s="26" t="s">
        <v>20</v>
      </c>
      <c r="AI2" s="25" t="s">
        <v>180</v>
      </c>
      <c r="AJ2" s="26" t="s">
        <v>179</v>
      </c>
      <c r="AK2" s="26" t="s">
        <v>178</v>
      </c>
      <c r="AL2" s="26" t="s">
        <v>177</v>
      </c>
      <c r="AM2" s="25" t="s">
        <v>176</v>
      </c>
      <c r="AN2" s="26" t="s">
        <v>175</v>
      </c>
      <c r="AO2" s="26" t="s">
        <v>174</v>
      </c>
      <c r="AP2" s="26" t="s">
        <v>173</v>
      </c>
      <c r="AQ2" s="26" t="s">
        <v>172</v>
      </c>
      <c r="AR2" s="25" t="s">
        <v>171</v>
      </c>
      <c r="AS2" s="26" t="s">
        <v>170</v>
      </c>
      <c r="AT2" s="26" t="s">
        <v>169</v>
      </c>
      <c r="AU2" s="26" t="s">
        <v>168</v>
      </c>
      <c r="AV2" s="25" t="s">
        <v>167</v>
      </c>
      <c r="AW2" s="26" t="s">
        <v>166</v>
      </c>
      <c r="AX2" s="26" t="s">
        <v>165</v>
      </c>
      <c r="AY2" s="26" t="s">
        <v>164</v>
      </c>
      <c r="AZ2" s="26" t="s">
        <v>163</v>
      </c>
      <c r="BA2" s="26" t="s">
        <v>162</v>
      </c>
      <c r="BB2" s="26" t="s">
        <v>161</v>
      </c>
      <c r="BC2" s="26" t="s">
        <v>160</v>
      </c>
      <c r="BD2" s="26" t="s">
        <v>159</v>
      </c>
      <c r="BE2" s="332" t="s">
        <v>21</v>
      </c>
      <c r="BF2" s="208" t="s">
        <v>17</v>
      </c>
      <c r="BG2" s="192" t="s">
        <v>16</v>
      </c>
    </row>
    <row r="3" spans="1:59" ht="12.75">
      <c r="A3" s="203"/>
      <c r="B3" s="203"/>
      <c r="C3" s="206"/>
      <c r="D3" s="206"/>
      <c r="E3" s="195" t="s">
        <v>4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7"/>
      <c r="BF3" s="209"/>
      <c r="BG3" s="193"/>
    </row>
    <row r="4" spans="1:59" ht="12.75">
      <c r="A4" s="203"/>
      <c r="B4" s="203"/>
      <c r="C4" s="206"/>
      <c r="D4" s="206"/>
      <c r="E4" s="4">
        <v>35</v>
      </c>
      <c r="F4" s="4">
        <v>36</v>
      </c>
      <c r="G4" s="4">
        <v>37</v>
      </c>
      <c r="H4" s="4">
        <v>38</v>
      </c>
      <c r="I4" s="4">
        <v>39</v>
      </c>
      <c r="J4" s="4">
        <v>40</v>
      </c>
      <c r="K4" s="4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209"/>
      <c r="BG4" s="193"/>
    </row>
    <row r="5" spans="1:59" ht="12.75">
      <c r="A5" s="203"/>
      <c r="B5" s="203"/>
      <c r="C5" s="206"/>
      <c r="D5" s="206"/>
      <c r="E5" s="195" t="s">
        <v>5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7"/>
      <c r="BF5" s="209"/>
      <c r="BG5" s="193"/>
    </row>
    <row r="6" spans="1:59" ht="12.75">
      <c r="A6" s="203"/>
      <c r="B6" s="203"/>
      <c r="C6" s="206"/>
      <c r="D6" s="20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6</v>
      </c>
      <c r="K6" s="4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198">
        <v>18</v>
      </c>
      <c r="W6" s="199"/>
      <c r="X6" s="5">
        <v>19</v>
      </c>
      <c r="Y6" s="5">
        <v>20</v>
      </c>
      <c r="Z6" s="5">
        <v>21</v>
      </c>
      <c r="AA6" s="5">
        <v>22</v>
      </c>
      <c r="AB6" s="5">
        <v>23</v>
      </c>
      <c r="AC6" s="5">
        <v>24</v>
      </c>
      <c r="AD6" s="5">
        <v>25</v>
      </c>
      <c r="AE6" s="5">
        <v>26</v>
      </c>
      <c r="AF6" s="5">
        <v>27</v>
      </c>
      <c r="AG6" s="5">
        <v>28</v>
      </c>
      <c r="AH6" s="5">
        <v>29</v>
      </c>
      <c r="AI6" s="5">
        <v>30</v>
      </c>
      <c r="AJ6" s="5">
        <v>31</v>
      </c>
      <c r="AK6" s="5">
        <v>32</v>
      </c>
      <c r="AL6" s="5">
        <v>33</v>
      </c>
      <c r="AM6" s="5">
        <v>34</v>
      </c>
      <c r="AN6" s="5">
        <v>35</v>
      </c>
      <c r="AO6" s="5">
        <v>36</v>
      </c>
      <c r="AP6" s="5">
        <v>37</v>
      </c>
      <c r="AQ6" s="5">
        <v>38</v>
      </c>
      <c r="AR6" s="5">
        <v>39</v>
      </c>
      <c r="AS6" s="5">
        <v>40</v>
      </c>
      <c r="AT6" s="5">
        <v>41</v>
      </c>
      <c r="AU6" s="5">
        <v>42</v>
      </c>
      <c r="AV6" s="5">
        <v>43</v>
      </c>
      <c r="AW6" s="8">
        <v>44</v>
      </c>
      <c r="AX6" s="8">
        <v>45</v>
      </c>
      <c r="AY6" s="8">
        <v>46</v>
      </c>
      <c r="AZ6" s="8">
        <v>47</v>
      </c>
      <c r="BA6" s="8">
        <v>48</v>
      </c>
      <c r="BB6" s="8">
        <v>49</v>
      </c>
      <c r="BC6" s="8">
        <v>50</v>
      </c>
      <c r="BD6" s="8">
        <v>51</v>
      </c>
      <c r="BE6" s="8">
        <v>52</v>
      </c>
      <c r="BF6" s="209"/>
      <c r="BG6" s="193"/>
    </row>
    <row r="7" spans="1:59" ht="13.5" thickBot="1">
      <c r="A7" s="204"/>
      <c r="B7" s="204"/>
      <c r="C7" s="207"/>
      <c r="D7" s="207"/>
      <c r="E7" s="23" t="s">
        <v>28</v>
      </c>
      <c r="F7" s="23" t="s">
        <v>29</v>
      </c>
      <c r="G7" s="23" t="s">
        <v>28</v>
      </c>
      <c r="H7" s="23" t="s">
        <v>29</v>
      </c>
      <c r="I7" s="23" t="s">
        <v>28</v>
      </c>
      <c r="J7" s="23" t="s">
        <v>29</v>
      </c>
      <c r="K7" s="23" t="s">
        <v>28</v>
      </c>
      <c r="L7" s="24" t="s">
        <v>29</v>
      </c>
      <c r="M7" s="24" t="s">
        <v>28</v>
      </c>
      <c r="N7" s="24" t="s">
        <v>29</v>
      </c>
      <c r="O7" s="24" t="s">
        <v>28</v>
      </c>
      <c r="P7" s="24" t="s">
        <v>29</v>
      </c>
      <c r="Q7" s="24" t="s">
        <v>28</v>
      </c>
      <c r="R7" s="24" t="s">
        <v>29</v>
      </c>
      <c r="S7" s="24" t="s">
        <v>28</v>
      </c>
      <c r="T7" s="24" t="s">
        <v>29</v>
      </c>
      <c r="U7" s="150" t="s">
        <v>28</v>
      </c>
      <c r="V7" s="331" t="s">
        <v>29</v>
      </c>
      <c r="W7" s="330"/>
      <c r="X7" s="150" t="s">
        <v>28</v>
      </c>
      <c r="Y7" s="24" t="s">
        <v>29</v>
      </c>
      <c r="Z7" s="24" t="s">
        <v>28</v>
      </c>
      <c r="AA7" s="24" t="s">
        <v>29</v>
      </c>
      <c r="AB7" s="24" t="s">
        <v>28</v>
      </c>
      <c r="AC7" s="24" t="s">
        <v>29</v>
      </c>
      <c r="AD7" s="24" t="s">
        <v>28</v>
      </c>
      <c r="AE7" s="24" t="s">
        <v>29</v>
      </c>
      <c r="AF7" s="24" t="s">
        <v>28</v>
      </c>
      <c r="AG7" s="24" t="s">
        <v>29</v>
      </c>
      <c r="AH7" s="24" t="s">
        <v>28</v>
      </c>
      <c r="AI7" s="24" t="s">
        <v>29</v>
      </c>
      <c r="AJ7" s="24" t="s">
        <v>28</v>
      </c>
      <c r="AK7" s="24" t="s">
        <v>29</v>
      </c>
      <c r="AL7" s="24" t="s">
        <v>28</v>
      </c>
      <c r="AM7" s="24" t="s">
        <v>29</v>
      </c>
      <c r="AN7" s="24" t="s">
        <v>28</v>
      </c>
      <c r="AO7" s="24" t="s">
        <v>29</v>
      </c>
      <c r="AP7" s="24" t="s">
        <v>28</v>
      </c>
      <c r="AQ7" s="24" t="s">
        <v>29</v>
      </c>
      <c r="AR7" s="24" t="s">
        <v>28</v>
      </c>
      <c r="AS7" s="24" t="s">
        <v>29</v>
      </c>
      <c r="AT7" s="24" t="s">
        <v>28</v>
      </c>
      <c r="AU7" s="24" t="s">
        <v>29</v>
      </c>
      <c r="AV7" s="24" t="s">
        <v>28</v>
      </c>
      <c r="AW7" s="9" t="s">
        <v>29</v>
      </c>
      <c r="AX7" s="9" t="s">
        <v>28</v>
      </c>
      <c r="AY7" s="9" t="s">
        <v>29</v>
      </c>
      <c r="AZ7" s="9" t="s">
        <v>28</v>
      </c>
      <c r="BA7" s="9" t="s">
        <v>29</v>
      </c>
      <c r="BB7" s="9" t="s">
        <v>28</v>
      </c>
      <c r="BC7" s="9" t="s">
        <v>29</v>
      </c>
      <c r="BD7" s="9" t="s">
        <v>28</v>
      </c>
      <c r="BE7" s="9" t="s">
        <v>29</v>
      </c>
      <c r="BF7" s="210"/>
      <c r="BG7" s="194"/>
    </row>
    <row r="8" spans="1:59" ht="13.5" thickTop="1">
      <c r="A8" s="218" t="s">
        <v>6</v>
      </c>
      <c r="B8" s="329" t="s">
        <v>26</v>
      </c>
      <c r="C8" s="328" t="s">
        <v>7</v>
      </c>
      <c r="D8" s="33" t="s">
        <v>8</v>
      </c>
      <c r="E8" s="327"/>
      <c r="F8" s="327"/>
      <c r="G8" s="327"/>
      <c r="H8" s="327"/>
      <c r="I8" s="327"/>
      <c r="J8" s="327"/>
      <c r="K8" s="327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27"/>
      <c r="X8" s="327"/>
      <c r="Y8" s="33"/>
      <c r="Z8" s="33"/>
      <c r="AA8" s="33"/>
      <c r="AB8" s="33"/>
      <c r="AC8" s="33"/>
      <c r="AD8" s="33"/>
      <c r="AE8" s="33"/>
      <c r="AF8" s="33"/>
      <c r="AG8" s="33"/>
      <c r="AH8" s="327"/>
      <c r="AI8" s="327"/>
      <c r="AJ8" s="327"/>
      <c r="AK8" s="327"/>
      <c r="AL8" s="33"/>
      <c r="AM8" s="327"/>
      <c r="AN8" s="327"/>
      <c r="AO8" s="327"/>
      <c r="AP8" s="327"/>
      <c r="AQ8" s="327"/>
      <c r="AR8" s="34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3"/>
      <c r="BF8" s="327">
        <f>SUM(E8:BE8)</f>
        <v>0</v>
      </c>
      <c r="BG8" s="326"/>
    </row>
    <row r="9" spans="1:59" ht="13.5" thickBot="1">
      <c r="A9" s="219"/>
      <c r="B9" s="325"/>
      <c r="C9" s="324"/>
      <c r="D9" s="22" t="s">
        <v>9</v>
      </c>
      <c r="E9" s="322"/>
      <c r="F9" s="322"/>
      <c r="G9" s="322"/>
      <c r="H9" s="322"/>
      <c r="I9" s="322"/>
      <c r="J9" s="322"/>
      <c r="K9" s="3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322"/>
      <c r="X9" s="322"/>
      <c r="Y9" s="22"/>
      <c r="Z9" s="22"/>
      <c r="AA9" s="22"/>
      <c r="AB9" s="22"/>
      <c r="AC9" s="22"/>
      <c r="AD9" s="22"/>
      <c r="AE9" s="22"/>
      <c r="AF9" s="22"/>
      <c r="AG9" s="22"/>
      <c r="AH9" s="322"/>
      <c r="AI9" s="322"/>
      <c r="AJ9" s="322"/>
      <c r="AK9" s="322"/>
      <c r="AL9" s="22"/>
      <c r="AM9" s="322"/>
      <c r="AN9" s="322"/>
      <c r="AO9" s="322"/>
      <c r="AP9" s="322"/>
      <c r="AQ9" s="322"/>
      <c r="AR9" s="323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22"/>
      <c r="BF9" s="322"/>
      <c r="BG9" s="321">
        <f>SUM(F9:BF9)</f>
        <v>0</v>
      </c>
    </row>
    <row r="10" spans="1:59" ht="12.75">
      <c r="A10" s="219"/>
      <c r="B10" s="223" t="s">
        <v>158</v>
      </c>
      <c r="C10" s="225" t="s">
        <v>22</v>
      </c>
      <c r="D10" s="21" t="s">
        <v>8</v>
      </c>
      <c r="E10" s="320">
        <f>SUM(E12,E14,E16,E18,E20,E22,E24,E26,E28,E30,E32,E34)</f>
        <v>26</v>
      </c>
      <c r="F10" s="320">
        <f>SUM(F12,F14,F16,F18,F20,F22,F24,F26,F28,F30,F32,F34)</f>
        <v>25</v>
      </c>
      <c r="G10" s="320">
        <f>SUM(G12,G14,G16,G18,G20,G22,G24,G26,G28,G30,G32,G34)</f>
        <v>26</v>
      </c>
      <c r="H10" s="320">
        <f>SUM(H12,H14,H16,H18,H20,H22,H24,H26,H28,H30,H32,H34)</f>
        <v>25</v>
      </c>
      <c r="I10" s="320">
        <f>SUM(I12,I14,I16,I18,I20,I22,I24,I26,I28,I30,I32,I34)</f>
        <v>26</v>
      </c>
      <c r="J10" s="320">
        <f>SUM(J12,J14,J16,J18,J20,J22,J24,J26,J28,J30,J32,J34)</f>
        <v>25</v>
      </c>
      <c r="K10" s="320">
        <f>SUM(K12,K14,K16,K18,K20,K22,K24,K26,K28,K30,K32,K34)</f>
        <v>26</v>
      </c>
      <c r="L10" s="320">
        <f>SUM(L12,L14,L16,L18,L20,L22,L24,L26,L28,L30,L32,L34)</f>
        <v>25</v>
      </c>
      <c r="M10" s="320">
        <f>SUM(M12,M14,M16,M18,M20,M22,M24,M26,M28,M30,M32,M34)</f>
        <v>26</v>
      </c>
      <c r="N10" s="320">
        <f>SUM(N12,N14,N16,N18,N20,N22,N24,N26,N28,N30,N32,N34)</f>
        <v>25</v>
      </c>
      <c r="O10" s="320">
        <f>SUM(O12,O14,O16,O18,O20,O22,O24,O26,O28,O30,O32,O34)</f>
        <v>26</v>
      </c>
      <c r="P10" s="320">
        <f>SUM(P12,P14,P16,P18,P20,P22,P24,P26,P28,P30,P32,P34)</f>
        <v>25</v>
      </c>
      <c r="Q10" s="320">
        <f>SUM(Q12,Q14,Q16,Q18,Q20,Q22,Q24,Q26,Q28,Q30,Q32,Q34)</f>
        <v>26</v>
      </c>
      <c r="R10" s="320">
        <f>SUM(R12,R14,R16,R18,R20,R22,R24,R26,R28,R30,R32,R34)</f>
        <v>27</v>
      </c>
      <c r="S10" s="320">
        <f>SUM(S12,S14,S16,S18,S20,S22,S24,S26,S28,S30,S32,S34)</f>
        <v>28</v>
      </c>
      <c r="T10" s="320">
        <f>SUM(T12,T14,T16,T18,T20,T22,T24,T26,T28,T30,T32,T34)</f>
        <v>31</v>
      </c>
      <c r="U10" s="320">
        <f>SUM(U12,U14,U16,U18,U20,U22,U24,U26,U28,U30,U32,U34)</f>
        <v>29</v>
      </c>
      <c r="V10" s="320">
        <f>SUM(V12,V14,V16,V18,V20,V22,V24,V26,V28)</f>
        <v>0</v>
      </c>
      <c r="W10" s="320">
        <f>SUM(W12,W14,W16,W18,W18,W20,W22,W24,W28)</f>
        <v>0</v>
      </c>
      <c r="X10" s="320">
        <f>SUM(X12,X14,X16,X18,X18,X20,X22,X24,X28)</f>
        <v>0</v>
      </c>
      <c r="Y10" s="320">
        <f>SUM(Y12,Y14,Y16,Y18,Y20,Y22,Y24,Y26,Y28,Y30,Y32,Y34)</f>
        <v>26</v>
      </c>
      <c r="Z10" s="320">
        <f>SUM(Z12,Z14,Z16,Z18,Z20,Z22,Z24,Z26,Z28,Z30,Z32,Z34)</f>
        <v>26</v>
      </c>
      <c r="AA10" s="320">
        <f>SUM(AA12,AA14,AA16,AA18,AA20,AA22,AA24,AA26,AA28,AA30,AA32,AA34)</f>
        <v>26</v>
      </c>
      <c r="AB10" s="320">
        <f>SUM(AB12,AB14,AB16,AB18,AB20,AB22,AB24,AB26,AB28,AB30,AB32,AB34)</f>
        <v>26</v>
      </c>
      <c r="AC10" s="320">
        <f>SUM(AC12,AC14,AC16,AC18,AC20,AC22,AC24,AC26,AC28,AC30,AC32,AC34)</f>
        <v>27</v>
      </c>
      <c r="AD10" s="320">
        <f>SUM(AD12,AD14,AD16,AD18,AD20,AD22,AD24,AD26,AD28,AD30,AD32,AD34)</f>
        <v>27</v>
      </c>
      <c r="AE10" s="320">
        <f>SUM(AE12,AE14,AE16,AE18,AE20,AE22,AE24,AE26,AE28,AE30,AE32,AE34)</f>
        <v>27</v>
      </c>
      <c r="AF10" s="320">
        <f>SUM(AF12,AF14,AF16,AF18,AF20,AF22,AF24,AF26,AF28,AF30,AF32,AF34)</f>
        <v>26</v>
      </c>
      <c r="AG10" s="320">
        <f>SUM(AG12,AG14,AG16,AG18,AG20,AG22,AG24,AG26,AG28,AG30,AG32,AG34)</f>
        <v>27</v>
      </c>
      <c r="AH10" s="320">
        <f>SUM(AH12,AH14,AH16,AH18,AH20,AH22,AH24,AH26,AH28,AH30,AH32,AH34)</f>
        <v>26</v>
      </c>
      <c r="AI10" s="320">
        <f>SUM(AI12,AI14,AI16,AI18,AI20,AI22,AI24,AI26,AI28,AI30,AI32,AI34)</f>
        <v>27</v>
      </c>
      <c r="AJ10" s="320">
        <f>SUM(AJ12,AJ14,AJ16,AJ18,AJ20,AJ22,AJ24,AJ26,AJ28,AJ30,AJ32,AJ34)</f>
        <v>26</v>
      </c>
      <c r="AK10" s="320">
        <f>SUM(AK12,AK14,AK16,AK18,AK20,AK22,AK24,AK26,AK28,AK30,AK32,AK34)</f>
        <v>27</v>
      </c>
      <c r="AL10" s="320">
        <f>SUM(AL12,AL14,AL16,AL18,AL20,AL22,AL24,AL26,AL28,AL30,AL32,AL34)</f>
        <v>26</v>
      </c>
      <c r="AM10" s="320">
        <f>SUM(AM12,AM14,AM16,AM18,AM20,AM22,AM24,AM26,AM28,AM30,AM32,AM34)</f>
        <v>27</v>
      </c>
      <c r="AN10" s="320">
        <f>SUM(AN12,AN14,AN16,AN18,AN20,AN22,AN24,AN26,AN28,AN30,AN32,AN34)</f>
        <v>26</v>
      </c>
      <c r="AO10" s="320">
        <f>SUM(AO12,AO14,AO16,AO18,AO20,AO22,AO24,AO26,AO28,AO30,AO32,AO34)</f>
        <v>25</v>
      </c>
      <c r="AP10" s="320">
        <f>SUM(AP12,AP14,AP16,AP18,AP20,AP22,AP24,AP26,AP28,AP30,AP32,AP34)</f>
        <v>25</v>
      </c>
      <c r="AQ10" s="320">
        <f>SUM(AQ12,AQ14,AQ16,AQ18,AQ20,AQ22,AQ24,AQ26,AQ28,AQ30,AQ32,AQ34)</f>
        <v>25</v>
      </c>
      <c r="AR10" s="320">
        <f>SUM(AR12,AR14,AR16,AR18,AR20,AR22,AR24,AR26,AR28,AR30,AR32,AR34)</f>
        <v>24</v>
      </c>
      <c r="AS10" s="320">
        <f>SUM(AS12,AS14,AS16,AS18,AS20,AS22,AS24,AS26,AS28,AS30,AS32,AS34)</f>
        <v>24</v>
      </c>
      <c r="AT10" s="320">
        <f>SUM(AT12,AT14,AT16,AT18,AT20,AT22,AT24,AT26,AT28,AT30,AT32,AT34)</f>
        <v>26</v>
      </c>
      <c r="AU10" s="320"/>
      <c r="AV10" s="320"/>
      <c r="AW10" s="320">
        <f>SUM(AW12,AW14,AW16,AW18,AW20,AW22,AW24,AW26,AW28,AW30,AW32,AW34)</f>
        <v>572</v>
      </c>
      <c r="AX10" s="15"/>
      <c r="AY10" s="15"/>
      <c r="AZ10" s="15"/>
      <c r="BA10" s="15"/>
      <c r="BB10" s="15"/>
      <c r="BC10" s="15"/>
      <c r="BD10" s="15"/>
      <c r="BE10" s="278"/>
      <c r="BF10" s="60">
        <f>SUM(E10:T10,Y10:AU10)</f>
        <v>990</v>
      </c>
      <c r="BG10" s="277"/>
    </row>
    <row r="11" spans="1:59" ht="14.25" thickBot="1">
      <c r="A11" s="219"/>
      <c r="B11" s="319"/>
      <c r="C11" s="318"/>
      <c r="D11" s="22" t="s">
        <v>9</v>
      </c>
      <c r="E11" s="317">
        <f>SUM(E13,E15,E17,E19,E21,E23,,E25,E27,E29,E31,E33,E35)</f>
        <v>13</v>
      </c>
      <c r="F11" s="317">
        <f>SUM(F13,F15,F17,F19,F21,F23,,F25,F27,F29,F31,F33,F35)</f>
        <v>13</v>
      </c>
      <c r="G11" s="317">
        <f>SUM(G13,G15,G17,G19,G21,G23,,G25,G27,G29,G31,G33,G35)</f>
        <v>13</v>
      </c>
      <c r="H11" s="317">
        <f>SUM(H13,H15,H17,H19,H21,H23,,H25,H27,H29,H31,H33,H35)</f>
        <v>13</v>
      </c>
      <c r="I11" s="317">
        <f>SUM(I13,I15,I17,I19,I21,I23,,I25,I27,I29,I31,I33,I35)</f>
        <v>13</v>
      </c>
      <c r="J11" s="317">
        <f>SUM(J13,J15,J17,J19,J21,J23,,J25,J27,J29,J31,J33,J35)</f>
        <v>13</v>
      </c>
      <c r="K11" s="317">
        <f>SUM(K13,K15,K17,K19,K21,K23,,K25,K27,K29,K31,K33,K35)</f>
        <v>14</v>
      </c>
      <c r="L11" s="317">
        <f>SUM(L13,L15,L17,L19,L21,L23,,L25,L27,L29,L31,L33,L35)</f>
        <v>13</v>
      </c>
      <c r="M11" s="317">
        <f>SUM(M13,M15,M17,M19,M21,M23,,M25,M27,M29,M31,M33,M35)</f>
        <v>12</v>
      </c>
      <c r="N11" s="317">
        <f>SUM(N13,N15,N17,N19,N21,N23,,N25,N27,N29,N31,N33,N35)</f>
        <v>13</v>
      </c>
      <c r="O11" s="317">
        <f>SUM(O13,O15,O17,O19,O21,O23,,O25,O27,O29,O31,O33,O35)</f>
        <v>13</v>
      </c>
      <c r="P11" s="317">
        <f>SUM(P13,P15,P17,P19,P21,P23,,P25,P27,P29,P31,P33,P35)</f>
        <v>14</v>
      </c>
      <c r="Q11" s="317">
        <f>SUM(Q13,Q15,Q17,Q19,Q21,Q23,,Q25,Q27,Q29,Q31,Q33,Q35)</f>
        <v>13</v>
      </c>
      <c r="R11" s="317">
        <f>SUM(R13,R15,R17,R19,R21,R23,,R25,R27,R29,R31,R33,R35)</f>
        <v>14</v>
      </c>
      <c r="S11" s="317">
        <f>SUM(S13,S15,S17,S19,S21,S23,,S25,S27,S29,S31,S33,S35)</f>
        <v>13</v>
      </c>
      <c r="T11" s="317">
        <f>SUM(T13,T15,T17,T19,T21,T23,,T25,T27,T29,T31,T33,T35)</f>
        <v>14</v>
      </c>
      <c r="U11" s="317">
        <f>SUM(U13,U15,U17,U19,U21,U23,,U25,U27,U29,U31,U33,U35)</f>
        <v>12</v>
      </c>
      <c r="V11" s="317">
        <f>SUM(V13,V15,V17,V19,V21,V23,,V25,V27,V29)</f>
        <v>0</v>
      </c>
      <c r="W11" s="317">
        <f>SUM(W13,W15,W17,W19,W21,W23,,W25,W27,W29)</f>
        <v>0</v>
      </c>
      <c r="X11" s="317">
        <f>SUM(X13,X15,X17,X19,X21,X23,,X25,X27,X29)</f>
        <v>0</v>
      </c>
      <c r="Y11" s="317">
        <f>SUM(Y13,Y15,Y17,Y19,Y21,Y23,,Y25,Y27,Y29,Y30,Y33,Y35)</f>
        <v>13</v>
      </c>
      <c r="Z11" s="317">
        <f>SUM(Z13,Z15,Z17,Z19,Z21,Z23,,Z25,Z27,Z29,Z30,Z33,Z35)</f>
        <v>14</v>
      </c>
      <c r="AA11" s="317">
        <f>SUM(AA13,AA15,AA17,AA19,AA21,AA23,,AA25,AA27,AA29,AA30,AA33,AA35)</f>
        <v>14</v>
      </c>
      <c r="AB11" s="317">
        <f>SUM(AB13,AB15,AB17,AB19,AB21,AB23,,AB25,AB27,AB29,AB30,AB33,AB35)</f>
        <v>13</v>
      </c>
      <c r="AC11" s="317">
        <f>SUM(AC13,AC15,AC17,AC19,AC21,AC23,,AC25,AC27,AC29,AC30,AC33,AC35)</f>
        <v>13</v>
      </c>
      <c r="AD11" s="317">
        <f>SUM(AD13,AD15,AD17,AD19,AD21,AD23,,AD25,AD27,AD29,AD30,AD33,AD35)</f>
        <v>14</v>
      </c>
      <c r="AE11" s="317">
        <f>SUM(AE13,AE15,AE17,AE19,AE21,AE23,,AE25,AE27,AE29,AE30,AE33,AE35)</f>
        <v>13</v>
      </c>
      <c r="AF11" s="317">
        <f>SUM(AF13,AF15,AF17,AF19,AF21,AF23,,AF25,AF27,AF29,AF30,AF33,AF35)</f>
        <v>14</v>
      </c>
      <c r="AG11" s="317">
        <f>SUM(AG13,AG15,AG17,AG19,AG21,AG23,,AG25,AG27,AG29,AG30,AG33,AG35)</f>
        <v>13</v>
      </c>
      <c r="AH11" s="317">
        <f>SUM(AH13,AH15,AH17,AH19,AH21,AH23,,AH25,AH27,AH29,AH30,AH33,AH35)</f>
        <v>15</v>
      </c>
      <c r="AI11" s="317">
        <f>SUM(AI13,AI15,AI17,AI19,AI21,AI23,,AI25,AI27,AI29,AI30,AI33,AI35)</f>
        <v>12</v>
      </c>
      <c r="AJ11" s="317">
        <f>SUM(AJ13,AJ15,AJ17,AJ19,AJ21,AJ23,,AJ25,AJ27,AJ29,AJ30,AJ33,AJ35)</f>
        <v>14</v>
      </c>
      <c r="AK11" s="317">
        <f>SUM(AK13,AK15,AK17,AK19,AK21,AK23,,AK25,AK27,AK29,AK30,AK33,AK35)</f>
        <v>14</v>
      </c>
      <c r="AL11" s="317">
        <f>SUM(AL13,AL15,AL17,AL19,AL21,AL23,,AL25,AL27,AL29,AL30,AL33,AL35)</f>
        <v>15</v>
      </c>
      <c r="AM11" s="317">
        <f>SUM(AM13,AM15,AM17,AM19,AM21,AM23,,AM25,AM27,AM29,AM30,AM33,AM35)</f>
        <v>14</v>
      </c>
      <c r="AN11" s="317">
        <f>SUM(AN13,AN15,AN17,AN19,AN21,AN23,,AN25,AN27,AN29,AN30,AN33,AN35)</f>
        <v>14</v>
      </c>
      <c r="AO11" s="317">
        <f>SUM(AO13,AO15,AO17,AO19,AO21,AO23,,AO25,AO27,AO29,AO30,AO33,AO35)</f>
        <v>11</v>
      </c>
      <c r="AP11" s="317">
        <f>SUM(AP13,AP15,AP17,AP19,AP21,AP23,,AP25,AP27,AP29,AP30,AP33,AP35)</f>
        <v>10</v>
      </c>
      <c r="AQ11" s="317">
        <f>SUM(AQ13,AQ15,AQ17,AQ19,AQ21,AQ23,,AQ25,AQ27,AQ29,AQ30,AQ33,AQ35)</f>
        <v>14</v>
      </c>
      <c r="AR11" s="317">
        <f>SUM(AR13,AR15,AR17,AR19,AR21,AR23,,AR25,AR27,AR29,AR30,AR33,AR35)</f>
        <v>13</v>
      </c>
      <c r="AS11" s="317">
        <f>SUM(AS13,AS15,AS17,AS19,AS21,AS23,,AS25,AS27,AS29,AS30,AS33,AS35)</f>
        <v>10</v>
      </c>
      <c r="AT11" s="317">
        <f>SUM(AT13,AT15,AT17,AT19,AT21,AT23,,AT25,AT27,AT29,AT30,AT33,AT35)</f>
        <v>9</v>
      </c>
      <c r="AU11" s="317"/>
      <c r="AV11" s="317"/>
      <c r="AW11" s="317">
        <f>SUM(AW13,AW15,AW17,AW19,AW21,AW23,AW25,AW27,AW29,AW31,AW33,AW35)</f>
        <v>286</v>
      </c>
      <c r="AX11" s="20"/>
      <c r="AY11" s="20"/>
      <c r="AZ11" s="20"/>
      <c r="BA11" s="20"/>
      <c r="BB11" s="20"/>
      <c r="BC11" s="20"/>
      <c r="BD11" s="20"/>
      <c r="BE11" s="271"/>
      <c r="BF11" s="61"/>
      <c r="BG11" s="290">
        <f>SUM(BG13,BG15,BG17,BG19,BG21,BG23,BG25,BG27,BG29)</f>
        <v>352</v>
      </c>
    </row>
    <row r="12" spans="1:59" ht="12.75">
      <c r="A12" s="219"/>
      <c r="B12" s="156" t="s">
        <v>10</v>
      </c>
      <c r="C12" s="158" t="s">
        <v>157</v>
      </c>
      <c r="D12" s="13" t="s">
        <v>8</v>
      </c>
      <c r="E12" s="14">
        <v>2</v>
      </c>
      <c r="F12" s="14">
        <v>2</v>
      </c>
      <c r="G12" s="14">
        <v>2</v>
      </c>
      <c r="H12" s="14">
        <v>2</v>
      </c>
      <c r="I12" s="14">
        <v>2</v>
      </c>
      <c r="J12" s="14">
        <v>2</v>
      </c>
      <c r="K12" s="14">
        <v>2</v>
      </c>
      <c r="L12" s="14">
        <v>2</v>
      </c>
      <c r="M12" s="14">
        <v>2</v>
      </c>
      <c r="N12" s="14">
        <v>2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315"/>
      <c r="V12" s="15"/>
      <c r="W12" s="15"/>
      <c r="X12" s="15"/>
      <c r="Y12" s="14">
        <v>2</v>
      </c>
      <c r="Z12" s="14">
        <v>2</v>
      </c>
      <c r="AA12" s="14">
        <v>2</v>
      </c>
      <c r="AB12" s="14">
        <v>2</v>
      </c>
      <c r="AC12" s="14">
        <v>2</v>
      </c>
      <c r="AD12" s="14">
        <v>2</v>
      </c>
      <c r="AE12" s="14">
        <v>2</v>
      </c>
      <c r="AF12" s="14">
        <v>2</v>
      </c>
      <c r="AG12" s="14">
        <v>2</v>
      </c>
      <c r="AH12" s="14">
        <v>2</v>
      </c>
      <c r="AI12" s="14">
        <v>2</v>
      </c>
      <c r="AJ12" s="14">
        <v>2</v>
      </c>
      <c r="AK12" s="14">
        <v>2</v>
      </c>
      <c r="AL12" s="14">
        <v>2</v>
      </c>
      <c r="AM12" s="14">
        <v>2</v>
      </c>
      <c r="AN12" s="14">
        <v>2</v>
      </c>
      <c r="AO12" s="14">
        <v>2</v>
      </c>
      <c r="AP12" s="14">
        <v>2</v>
      </c>
      <c r="AQ12" s="14">
        <v>2</v>
      </c>
      <c r="AR12" s="14">
        <v>2</v>
      </c>
      <c r="AS12" s="14">
        <v>4</v>
      </c>
      <c r="AT12" s="14">
        <v>4</v>
      </c>
      <c r="AU12" s="280"/>
      <c r="AV12" s="279"/>
      <c r="AW12" s="316">
        <f>SUM(Y12:AT12)</f>
        <v>48</v>
      </c>
      <c r="AX12" s="15"/>
      <c r="AY12" s="15"/>
      <c r="AZ12" s="15"/>
      <c r="BA12" s="15"/>
      <c r="BB12" s="15"/>
      <c r="BC12" s="15"/>
      <c r="BD12" s="15"/>
      <c r="BE12" s="278"/>
      <c r="BF12" s="62">
        <f>SUM(E12:T12,Y12:AU12)</f>
        <v>80</v>
      </c>
      <c r="BG12" s="277"/>
    </row>
    <row r="13" spans="1:59" ht="13.5" thickBot="1">
      <c r="A13" s="219"/>
      <c r="B13" s="157"/>
      <c r="C13" s="159"/>
      <c r="D13" s="18" t="s">
        <v>9</v>
      </c>
      <c r="E13" s="28">
        <v>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28">
        <v>1</v>
      </c>
      <c r="L13" s="29">
        <v>1</v>
      </c>
      <c r="M13" s="29"/>
      <c r="N13" s="29">
        <v>1</v>
      </c>
      <c r="O13" s="29">
        <v>1</v>
      </c>
      <c r="P13" s="29">
        <v>1</v>
      </c>
      <c r="Q13" s="29">
        <v>1</v>
      </c>
      <c r="R13" s="29"/>
      <c r="S13" s="29">
        <v>1</v>
      </c>
      <c r="T13" s="29">
        <v>1</v>
      </c>
      <c r="U13" s="286"/>
      <c r="V13" s="19"/>
      <c r="W13" s="19"/>
      <c r="X13" s="19"/>
      <c r="Y13" s="29"/>
      <c r="Z13" s="29">
        <v>1</v>
      </c>
      <c r="AA13" s="29">
        <v>1</v>
      </c>
      <c r="AB13" s="29"/>
      <c r="AC13" s="29">
        <v>1</v>
      </c>
      <c r="AD13" s="29">
        <v>1</v>
      </c>
      <c r="AE13" s="29">
        <v>1</v>
      </c>
      <c r="AF13" s="29">
        <v>1</v>
      </c>
      <c r="AG13" s="29">
        <v>1</v>
      </c>
      <c r="AH13" s="28">
        <v>1</v>
      </c>
      <c r="AI13" s="28">
        <v>1</v>
      </c>
      <c r="AJ13" s="28">
        <v>1</v>
      </c>
      <c r="AK13" s="28">
        <v>1</v>
      </c>
      <c r="AL13" s="29">
        <v>1</v>
      </c>
      <c r="AM13" s="28">
        <v>1</v>
      </c>
      <c r="AN13" s="28"/>
      <c r="AO13" s="28">
        <v>1</v>
      </c>
      <c r="AP13" s="28">
        <v>1</v>
      </c>
      <c r="AQ13" s="28">
        <v>1</v>
      </c>
      <c r="AR13" s="28">
        <v>1</v>
      </c>
      <c r="AS13" s="28">
        <v>1</v>
      </c>
      <c r="AT13" s="28">
        <v>1</v>
      </c>
      <c r="AU13" s="307"/>
      <c r="AV13" s="283"/>
      <c r="AW13" s="305">
        <f>SUM(Y13:AT13)</f>
        <v>19</v>
      </c>
      <c r="AX13" s="20"/>
      <c r="AY13" s="20"/>
      <c r="AZ13" s="20"/>
      <c r="BA13" s="20"/>
      <c r="BB13" s="20"/>
      <c r="BC13" s="20"/>
      <c r="BD13" s="20"/>
      <c r="BE13" s="271"/>
      <c r="BF13" s="61"/>
      <c r="BG13" s="270">
        <f>SUM(E13:T13,Y13:AU13)</f>
        <v>33</v>
      </c>
    </row>
    <row r="14" spans="1:59" ht="12.75">
      <c r="A14" s="219"/>
      <c r="B14" s="156" t="s">
        <v>156</v>
      </c>
      <c r="C14" s="158" t="s">
        <v>155</v>
      </c>
      <c r="D14" s="13" t="s">
        <v>8</v>
      </c>
      <c r="E14" s="14">
        <v>3</v>
      </c>
      <c r="F14" s="14">
        <v>2</v>
      </c>
      <c r="G14" s="14">
        <v>3</v>
      </c>
      <c r="H14" s="14">
        <v>2</v>
      </c>
      <c r="I14" s="14">
        <v>3</v>
      </c>
      <c r="J14" s="14">
        <v>2</v>
      </c>
      <c r="K14" s="14">
        <v>3</v>
      </c>
      <c r="L14" s="14">
        <v>2</v>
      </c>
      <c r="M14" s="14">
        <v>3</v>
      </c>
      <c r="N14" s="14">
        <v>2</v>
      </c>
      <c r="O14" s="14">
        <v>3</v>
      </c>
      <c r="P14" s="14">
        <v>2</v>
      </c>
      <c r="Q14" s="14">
        <v>3</v>
      </c>
      <c r="R14" s="14">
        <v>3</v>
      </c>
      <c r="S14" s="14">
        <v>4</v>
      </c>
      <c r="T14" s="14">
        <v>4</v>
      </c>
      <c r="U14" s="315">
        <v>5</v>
      </c>
      <c r="V14" s="15"/>
      <c r="W14" s="15"/>
      <c r="X14" s="15"/>
      <c r="Y14" s="51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280"/>
      <c r="AV14" s="279"/>
      <c r="AW14" s="304">
        <f>SUM(Y14:AT14)</f>
        <v>0</v>
      </c>
      <c r="AX14" s="15"/>
      <c r="AY14" s="15"/>
      <c r="AZ14" s="15"/>
      <c r="BA14" s="15"/>
      <c r="BB14" s="15"/>
      <c r="BC14" s="15"/>
      <c r="BD14" s="15"/>
      <c r="BE14" s="278"/>
      <c r="BF14" s="62">
        <f>SUM(E14:BE14)</f>
        <v>49</v>
      </c>
      <c r="BG14" s="277"/>
    </row>
    <row r="15" spans="1:59" ht="13.5" thickBot="1">
      <c r="A15" s="219"/>
      <c r="B15" s="157"/>
      <c r="C15" s="159"/>
      <c r="D15" s="18" t="s">
        <v>9</v>
      </c>
      <c r="E15" s="30">
        <v>2</v>
      </c>
      <c r="F15" s="30">
        <v>1</v>
      </c>
      <c r="G15" s="30">
        <v>1</v>
      </c>
      <c r="H15" s="30">
        <v>1</v>
      </c>
      <c r="I15" s="30">
        <v>2</v>
      </c>
      <c r="J15" s="30">
        <v>1</v>
      </c>
      <c r="K15" s="30">
        <v>1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0">
        <v>2</v>
      </c>
      <c r="S15" s="30">
        <v>2</v>
      </c>
      <c r="T15" s="30">
        <v>2</v>
      </c>
      <c r="U15" s="314">
        <v>1</v>
      </c>
      <c r="V15" s="285"/>
      <c r="W15" s="313"/>
      <c r="X15" s="313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2"/>
      <c r="AV15" s="283"/>
      <c r="AW15" s="310">
        <f>SUM(Y15:AT15)</f>
        <v>0</v>
      </c>
      <c r="AX15" s="20"/>
      <c r="AY15" s="20"/>
      <c r="AZ15" s="20"/>
      <c r="BA15" s="20"/>
      <c r="BB15" s="20"/>
      <c r="BC15" s="20"/>
      <c r="BD15" s="20"/>
      <c r="BE15" s="271"/>
      <c r="BF15" s="61"/>
      <c r="BG15" s="270">
        <f>SUM(E15:T15,Y15:AU15)</f>
        <v>21</v>
      </c>
    </row>
    <row r="16" spans="1:59" ht="12.75">
      <c r="A16" s="219"/>
      <c r="B16" s="156" t="s">
        <v>154</v>
      </c>
      <c r="C16" s="158" t="s">
        <v>23</v>
      </c>
      <c r="D16" s="13" t="s">
        <v>8</v>
      </c>
      <c r="E16" s="14">
        <v>3</v>
      </c>
      <c r="F16" s="14">
        <v>3</v>
      </c>
      <c r="G16" s="14">
        <v>3</v>
      </c>
      <c r="H16" s="14">
        <v>3</v>
      </c>
      <c r="I16" s="14">
        <v>3</v>
      </c>
      <c r="J16" s="14">
        <v>3</v>
      </c>
      <c r="K16" s="14">
        <v>3</v>
      </c>
      <c r="L16" s="14">
        <v>3</v>
      </c>
      <c r="M16" s="14">
        <v>3</v>
      </c>
      <c r="N16" s="14">
        <v>3</v>
      </c>
      <c r="O16" s="14">
        <v>3</v>
      </c>
      <c r="P16" s="14">
        <v>3</v>
      </c>
      <c r="Q16" s="14">
        <v>3</v>
      </c>
      <c r="R16" s="14">
        <v>3</v>
      </c>
      <c r="S16" s="14">
        <v>3</v>
      </c>
      <c r="T16" s="14">
        <v>3</v>
      </c>
      <c r="U16" s="281">
        <v>3</v>
      </c>
      <c r="V16" s="16"/>
      <c r="W16" s="16"/>
      <c r="X16" s="16"/>
      <c r="Y16" s="13">
        <v>3</v>
      </c>
      <c r="Z16" s="13">
        <v>3</v>
      </c>
      <c r="AA16" s="13">
        <v>3</v>
      </c>
      <c r="AB16" s="13">
        <v>3</v>
      </c>
      <c r="AC16" s="13">
        <v>3</v>
      </c>
      <c r="AD16" s="13">
        <v>3</v>
      </c>
      <c r="AE16" s="13">
        <v>3</v>
      </c>
      <c r="AF16" s="13">
        <v>3</v>
      </c>
      <c r="AG16" s="13">
        <v>3</v>
      </c>
      <c r="AH16" s="14">
        <v>3</v>
      </c>
      <c r="AI16" s="14">
        <v>3</v>
      </c>
      <c r="AJ16" s="14">
        <v>3</v>
      </c>
      <c r="AK16" s="14">
        <v>3</v>
      </c>
      <c r="AL16" s="13">
        <v>3</v>
      </c>
      <c r="AM16" s="14">
        <v>3</v>
      </c>
      <c r="AN16" s="14">
        <v>3</v>
      </c>
      <c r="AO16" s="14">
        <v>3</v>
      </c>
      <c r="AP16" s="14">
        <v>3</v>
      </c>
      <c r="AQ16" s="14">
        <v>3</v>
      </c>
      <c r="AR16" s="14">
        <v>3</v>
      </c>
      <c r="AS16" s="14">
        <v>5</v>
      </c>
      <c r="AT16" s="14">
        <v>4</v>
      </c>
      <c r="AU16" s="280"/>
      <c r="AV16" s="279"/>
      <c r="AW16" s="304">
        <f>SUM(Y16:AT16)</f>
        <v>69</v>
      </c>
      <c r="AX16" s="15"/>
      <c r="AY16" s="15"/>
      <c r="AZ16" s="15"/>
      <c r="BA16" s="15"/>
      <c r="BB16" s="15"/>
      <c r="BC16" s="15"/>
      <c r="BD16" s="15"/>
      <c r="BE16" s="278"/>
      <c r="BF16" s="62">
        <f>SUM(E16:BE16)</f>
        <v>189</v>
      </c>
      <c r="BG16" s="277"/>
    </row>
    <row r="17" spans="1:59" ht="13.5" thickBot="1">
      <c r="A17" s="219"/>
      <c r="B17" s="157"/>
      <c r="C17" s="159"/>
      <c r="D17" s="18" t="s">
        <v>9</v>
      </c>
      <c r="E17" s="28">
        <v>2</v>
      </c>
      <c r="F17" s="28">
        <v>1</v>
      </c>
      <c r="G17" s="28">
        <v>2</v>
      </c>
      <c r="H17" s="28">
        <v>1</v>
      </c>
      <c r="I17" s="28">
        <v>1</v>
      </c>
      <c r="J17" s="28">
        <v>1</v>
      </c>
      <c r="K17" s="28">
        <v>2</v>
      </c>
      <c r="L17" s="29">
        <v>1</v>
      </c>
      <c r="M17" s="29">
        <v>1</v>
      </c>
      <c r="N17" s="29">
        <v>1</v>
      </c>
      <c r="O17" s="29">
        <v>1</v>
      </c>
      <c r="P17" s="29">
        <v>2</v>
      </c>
      <c r="Q17" s="29">
        <v>1</v>
      </c>
      <c r="R17" s="29">
        <v>1</v>
      </c>
      <c r="S17" s="29">
        <v>1</v>
      </c>
      <c r="T17" s="29">
        <v>1</v>
      </c>
      <c r="U17" s="286">
        <v>2</v>
      </c>
      <c r="V17" s="19"/>
      <c r="W17" s="19"/>
      <c r="X17" s="19"/>
      <c r="Y17" s="29">
        <v>2</v>
      </c>
      <c r="Z17" s="29">
        <v>1</v>
      </c>
      <c r="AA17" s="29">
        <v>2</v>
      </c>
      <c r="AB17" s="29">
        <v>1</v>
      </c>
      <c r="AC17" s="29">
        <v>2</v>
      </c>
      <c r="AD17" s="29">
        <v>1</v>
      </c>
      <c r="AE17" s="29">
        <v>2</v>
      </c>
      <c r="AF17" s="29">
        <v>1</v>
      </c>
      <c r="AG17" s="29">
        <v>2</v>
      </c>
      <c r="AH17" s="28">
        <v>2</v>
      </c>
      <c r="AI17" s="28">
        <v>1</v>
      </c>
      <c r="AJ17" s="28">
        <v>1</v>
      </c>
      <c r="AK17" s="28">
        <v>2</v>
      </c>
      <c r="AL17" s="29">
        <v>1</v>
      </c>
      <c r="AM17" s="28">
        <v>2</v>
      </c>
      <c r="AN17" s="28">
        <v>1</v>
      </c>
      <c r="AO17" s="28">
        <v>1</v>
      </c>
      <c r="AP17" s="28">
        <v>1</v>
      </c>
      <c r="AQ17" s="28">
        <v>1</v>
      </c>
      <c r="AR17" s="28">
        <v>1</v>
      </c>
      <c r="AS17" s="28">
        <v>1</v>
      </c>
      <c r="AT17" s="28">
        <v>1</v>
      </c>
      <c r="AU17" s="307"/>
      <c r="AV17" s="283"/>
      <c r="AW17" s="305">
        <f>SUM(Y17:AT17)</f>
        <v>30</v>
      </c>
      <c r="AX17" s="20"/>
      <c r="AY17" s="20"/>
      <c r="AZ17" s="20"/>
      <c r="BA17" s="20"/>
      <c r="BB17" s="20"/>
      <c r="BC17" s="20"/>
      <c r="BD17" s="20"/>
      <c r="BE17" s="271"/>
      <c r="BF17" s="61"/>
      <c r="BG17" s="270">
        <f>SUM(E17:T17,Y17:AU17)</f>
        <v>50</v>
      </c>
    </row>
    <row r="18" spans="1:59" ht="12.75">
      <c r="A18" s="219"/>
      <c r="B18" s="156" t="s">
        <v>153</v>
      </c>
      <c r="C18" s="158" t="s">
        <v>13</v>
      </c>
      <c r="D18" s="13" t="s">
        <v>8</v>
      </c>
      <c r="E18" s="14">
        <v>3</v>
      </c>
      <c r="F18" s="14">
        <v>3</v>
      </c>
      <c r="G18" s="14">
        <v>3</v>
      </c>
      <c r="H18" s="14">
        <v>3</v>
      </c>
      <c r="I18" s="14">
        <v>3</v>
      </c>
      <c r="J18" s="14">
        <v>3</v>
      </c>
      <c r="K18" s="14">
        <v>3</v>
      </c>
      <c r="L18" s="13">
        <v>3</v>
      </c>
      <c r="M18" s="13">
        <v>3</v>
      </c>
      <c r="N18" s="13">
        <v>3</v>
      </c>
      <c r="O18" s="13">
        <v>3</v>
      </c>
      <c r="P18" s="13">
        <v>3</v>
      </c>
      <c r="Q18" s="13">
        <v>3</v>
      </c>
      <c r="R18" s="13">
        <v>3</v>
      </c>
      <c r="S18" s="13">
        <v>4</v>
      </c>
      <c r="T18" s="13">
        <v>4</v>
      </c>
      <c r="U18" s="281">
        <v>4</v>
      </c>
      <c r="V18" s="16"/>
      <c r="W18" s="16"/>
      <c r="X18" s="16"/>
      <c r="Y18" s="289">
        <v>3</v>
      </c>
      <c r="Z18" s="13">
        <v>3</v>
      </c>
      <c r="AA18" s="13">
        <v>3</v>
      </c>
      <c r="AB18" s="13">
        <v>3</v>
      </c>
      <c r="AC18" s="13">
        <v>3</v>
      </c>
      <c r="AD18" s="13">
        <v>3</v>
      </c>
      <c r="AE18" s="13">
        <v>3</v>
      </c>
      <c r="AF18" s="13">
        <v>3</v>
      </c>
      <c r="AG18" s="13">
        <v>3</v>
      </c>
      <c r="AH18" s="14">
        <v>3</v>
      </c>
      <c r="AI18" s="14">
        <v>3</v>
      </c>
      <c r="AJ18" s="14">
        <v>3</v>
      </c>
      <c r="AK18" s="14">
        <v>3</v>
      </c>
      <c r="AL18" s="13">
        <v>3</v>
      </c>
      <c r="AM18" s="14">
        <v>3</v>
      </c>
      <c r="AN18" s="14">
        <v>3</v>
      </c>
      <c r="AO18" s="14">
        <v>3</v>
      </c>
      <c r="AP18" s="14">
        <v>3</v>
      </c>
      <c r="AQ18" s="14">
        <v>3</v>
      </c>
      <c r="AR18" s="14">
        <v>3</v>
      </c>
      <c r="AS18" s="14">
        <v>3</v>
      </c>
      <c r="AT18" s="14">
        <v>6</v>
      </c>
      <c r="AU18" s="280"/>
      <c r="AV18" s="279"/>
      <c r="AW18" s="304">
        <f>SUM(Y18:AT18)</f>
        <v>69</v>
      </c>
      <c r="AX18" s="15"/>
      <c r="AY18" s="15"/>
      <c r="AZ18" s="15"/>
      <c r="BA18" s="15"/>
      <c r="BB18" s="15"/>
      <c r="BC18" s="15"/>
      <c r="BD18" s="15"/>
      <c r="BE18" s="278"/>
      <c r="BF18" s="62">
        <f>SUM(E18:T18,Y18:AU18)</f>
        <v>119</v>
      </c>
      <c r="BG18" s="277"/>
    </row>
    <row r="19" spans="1:59" ht="13.5" thickBot="1">
      <c r="A19" s="219"/>
      <c r="B19" s="157"/>
      <c r="C19" s="159"/>
      <c r="D19" s="18" t="s">
        <v>9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28">
        <v>1</v>
      </c>
      <c r="O19" s="28">
        <v>2</v>
      </c>
      <c r="P19" s="28">
        <v>1</v>
      </c>
      <c r="Q19" s="28">
        <v>1</v>
      </c>
      <c r="R19" s="28">
        <v>1</v>
      </c>
      <c r="S19" s="28">
        <v>1</v>
      </c>
      <c r="T19" s="28">
        <v>1</v>
      </c>
      <c r="U19" s="286">
        <v>1</v>
      </c>
      <c r="V19" s="19"/>
      <c r="W19" s="19"/>
      <c r="X19" s="19"/>
      <c r="Y19" s="28">
        <v>2</v>
      </c>
      <c r="Z19" s="28">
        <v>2</v>
      </c>
      <c r="AA19" s="28">
        <v>2</v>
      </c>
      <c r="AB19" s="28">
        <v>2</v>
      </c>
      <c r="AC19" s="28">
        <v>1</v>
      </c>
      <c r="AD19" s="28">
        <v>2</v>
      </c>
      <c r="AE19" s="28">
        <v>1</v>
      </c>
      <c r="AF19" s="28">
        <v>2</v>
      </c>
      <c r="AG19" s="28">
        <v>1</v>
      </c>
      <c r="AH19" s="28">
        <v>2</v>
      </c>
      <c r="AI19" s="28">
        <v>2</v>
      </c>
      <c r="AJ19" s="28">
        <v>1</v>
      </c>
      <c r="AK19" s="28">
        <v>2</v>
      </c>
      <c r="AL19" s="28">
        <v>2</v>
      </c>
      <c r="AM19" s="28">
        <v>2</v>
      </c>
      <c r="AN19" s="28">
        <v>2</v>
      </c>
      <c r="AO19" s="28">
        <v>1</v>
      </c>
      <c r="AP19" s="28">
        <v>1</v>
      </c>
      <c r="AQ19" s="28">
        <v>2</v>
      </c>
      <c r="AR19" s="28">
        <v>1</v>
      </c>
      <c r="AS19" s="28">
        <v>3</v>
      </c>
      <c r="AT19" s="28">
        <v>3</v>
      </c>
      <c r="AU19" s="307"/>
      <c r="AV19" s="283"/>
      <c r="AW19" s="305">
        <f>SUM(Y19:AT19)</f>
        <v>39</v>
      </c>
      <c r="AX19" s="20"/>
      <c r="AY19" s="20"/>
      <c r="AZ19" s="20"/>
      <c r="BA19" s="20"/>
      <c r="BB19" s="20"/>
      <c r="BC19" s="20"/>
      <c r="BD19" s="20"/>
      <c r="BE19" s="271"/>
      <c r="BF19" s="61"/>
      <c r="BG19" s="270">
        <f>SUM(E19:T19,Y19:AU19)</f>
        <v>56</v>
      </c>
    </row>
    <row r="20" spans="1:59" ht="12.75" customHeight="1">
      <c r="A20" s="219"/>
      <c r="B20" s="156" t="s">
        <v>152</v>
      </c>
      <c r="C20" s="158" t="s">
        <v>151</v>
      </c>
      <c r="D20" s="13" t="s">
        <v>8</v>
      </c>
      <c r="E20" s="14">
        <v>2</v>
      </c>
      <c r="F20" s="14">
        <v>2</v>
      </c>
      <c r="G20" s="14">
        <v>2</v>
      </c>
      <c r="H20" s="14">
        <v>2</v>
      </c>
      <c r="I20" s="14">
        <v>2</v>
      </c>
      <c r="J20" s="14">
        <v>2</v>
      </c>
      <c r="K20" s="14">
        <v>2</v>
      </c>
      <c r="L20" s="13">
        <v>2</v>
      </c>
      <c r="M20" s="13">
        <v>2</v>
      </c>
      <c r="N20" s="13">
        <v>2</v>
      </c>
      <c r="O20" s="13">
        <v>2</v>
      </c>
      <c r="P20" s="13">
        <v>2</v>
      </c>
      <c r="Q20" s="13">
        <v>2</v>
      </c>
      <c r="R20" s="13">
        <v>3</v>
      </c>
      <c r="S20" s="13">
        <v>2</v>
      </c>
      <c r="T20" s="13">
        <v>2</v>
      </c>
      <c r="U20" s="281">
        <v>2</v>
      </c>
      <c r="V20" s="16"/>
      <c r="W20" s="16"/>
      <c r="X20" s="16"/>
      <c r="Y20" s="51">
        <v>2</v>
      </c>
      <c r="Z20" s="14">
        <v>2</v>
      </c>
      <c r="AA20" s="14">
        <v>2</v>
      </c>
      <c r="AB20" s="14">
        <v>2</v>
      </c>
      <c r="AC20" s="14">
        <v>2</v>
      </c>
      <c r="AD20" s="14">
        <v>2</v>
      </c>
      <c r="AE20" s="14">
        <v>2</v>
      </c>
      <c r="AF20" s="14">
        <v>2</v>
      </c>
      <c r="AG20" s="14">
        <v>2</v>
      </c>
      <c r="AH20" s="14">
        <v>2</v>
      </c>
      <c r="AI20" s="14">
        <v>2</v>
      </c>
      <c r="AJ20" s="14">
        <v>2</v>
      </c>
      <c r="AK20" s="14">
        <v>2</v>
      </c>
      <c r="AL20" s="14">
        <v>2</v>
      </c>
      <c r="AM20" s="14">
        <v>2</v>
      </c>
      <c r="AN20" s="14">
        <v>2</v>
      </c>
      <c r="AO20" s="14">
        <v>2</v>
      </c>
      <c r="AP20" s="14">
        <v>1</v>
      </c>
      <c r="AQ20" s="14"/>
      <c r="AR20" s="14"/>
      <c r="AS20" s="14"/>
      <c r="AT20" s="14"/>
      <c r="AU20" s="280"/>
      <c r="AV20" s="279"/>
      <c r="AW20" s="304">
        <f>SUM(Y20:AT20)</f>
        <v>35</v>
      </c>
      <c r="AX20" s="15"/>
      <c r="AY20" s="15"/>
      <c r="AZ20" s="15"/>
      <c r="BA20" s="15"/>
      <c r="BB20" s="15"/>
      <c r="BC20" s="15"/>
      <c r="BD20" s="15"/>
      <c r="BE20" s="278"/>
      <c r="BF20" s="62">
        <f>SUM(E20:T20,Y20:AU20)</f>
        <v>68</v>
      </c>
      <c r="BG20" s="277"/>
    </row>
    <row r="21" spans="1:59" ht="13.5" thickBot="1">
      <c r="A21" s="219"/>
      <c r="B21" s="157"/>
      <c r="C21" s="159"/>
      <c r="D21" s="18" t="s">
        <v>9</v>
      </c>
      <c r="E21" s="30">
        <v>1</v>
      </c>
      <c r="F21" s="30">
        <v>1</v>
      </c>
      <c r="G21" s="30">
        <v>1</v>
      </c>
      <c r="H21" s="30">
        <v>1</v>
      </c>
      <c r="I21" s="30">
        <v>1</v>
      </c>
      <c r="J21" s="30">
        <v>1</v>
      </c>
      <c r="K21" s="30">
        <v>1</v>
      </c>
      <c r="L21" s="30">
        <v>1</v>
      </c>
      <c r="M21" s="30">
        <v>1</v>
      </c>
      <c r="N21" s="30">
        <v>1</v>
      </c>
      <c r="O21" s="30">
        <v>1</v>
      </c>
      <c r="P21" s="30">
        <v>1</v>
      </c>
      <c r="Q21" s="30">
        <v>1</v>
      </c>
      <c r="R21" s="30">
        <v>2</v>
      </c>
      <c r="S21" s="30">
        <v>1</v>
      </c>
      <c r="T21" s="30">
        <v>1</v>
      </c>
      <c r="U21" s="286">
        <v>1</v>
      </c>
      <c r="V21" s="285"/>
      <c r="W21" s="19"/>
      <c r="X21" s="19"/>
      <c r="Y21" s="30">
        <v>1</v>
      </c>
      <c r="Z21" s="30">
        <v>1</v>
      </c>
      <c r="AA21" s="30">
        <v>1</v>
      </c>
      <c r="AB21" s="30">
        <v>1</v>
      </c>
      <c r="AC21" s="30">
        <v>1</v>
      </c>
      <c r="AD21" s="30">
        <v>1</v>
      </c>
      <c r="AE21" s="30">
        <v>1</v>
      </c>
      <c r="AF21" s="30">
        <v>1</v>
      </c>
      <c r="AG21" s="30">
        <v>1</v>
      </c>
      <c r="AH21" s="30">
        <v>1</v>
      </c>
      <c r="AI21" s="30">
        <v>1</v>
      </c>
      <c r="AJ21" s="30">
        <v>1</v>
      </c>
      <c r="AK21" s="30">
        <v>1</v>
      </c>
      <c r="AL21" s="30">
        <v>1</v>
      </c>
      <c r="AM21" s="30">
        <v>1</v>
      </c>
      <c r="AN21" s="30">
        <v>1</v>
      </c>
      <c r="AO21" s="30">
        <v>1</v>
      </c>
      <c r="AP21" s="30"/>
      <c r="AQ21" s="30"/>
      <c r="AR21" s="30"/>
      <c r="AS21" s="30"/>
      <c r="AT21" s="30"/>
      <c r="AU21" s="311"/>
      <c r="AV21" s="283"/>
      <c r="AW21" s="310">
        <f>SUM(Y21:AT21)</f>
        <v>17</v>
      </c>
      <c r="AX21" s="20"/>
      <c r="AY21" s="20"/>
      <c r="AZ21" s="20"/>
      <c r="BA21" s="20"/>
      <c r="BB21" s="20"/>
      <c r="BC21" s="20"/>
      <c r="BD21" s="20"/>
      <c r="BE21" s="271"/>
      <c r="BF21" s="61"/>
      <c r="BG21" s="270">
        <f>SUM(E21:T21,Y21:AU21)</f>
        <v>34</v>
      </c>
    </row>
    <row r="22" spans="1:59" ht="12.75">
      <c r="A22" s="219"/>
      <c r="B22" s="156" t="s">
        <v>150</v>
      </c>
      <c r="C22" s="158" t="s">
        <v>149</v>
      </c>
      <c r="D22" s="13" t="s">
        <v>8</v>
      </c>
      <c r="E22" s="14">
        <v>2</v>
      </c>
      <c r="F22" s="14">
        <v>2</v>
      </c>
      <c r="G22" s="14">
        <v>2</v>
      </c>
      <c r="H22" s="14">
        <v>2</v>
      </c>
      <c r="I22" s="14">
        <v>2</v>
      </c>
      <c r="J22" s="14">
        <v>2</v>
      </c>
      <c r="K22" s="14">
        <v>2</v>
      </c>
      <c r="L22" s="13">
        <v>2</v>
      </c>
      <c r="M22" s="13">
        <v>2</v>
      </c>
      <c r="N22" s="13">
        <v>2</v>
      </c>
      <c r="O22" s="13">
        <v>2</v>
      </c>
      <c r="P22" s="13">
        <v>2</v>
      </c>
      <c r="Q22" s="13">
        <v>2</v>
      </c>
      <c r="R22" s="13">
        <v>2</v>
      </c>
      <c r="S22" s="13">
        <v>2</v>
      </c>
      <c r="T22" s="13">
        <v>2</v>
      </c>
      <c r="U22" s="281"/>
      <c r="V22" s="16"/>
      <c r="W22" s="16"/>
      <c r="X22" s="16"/>
      <c r="Y22" s="13">
        <v>3</v>
      </c>
      <c r="Z22" s="13">
        <v>3</v>
      </c>
      <c r="AA22" s="13">
        <v>3</v>
      </c>
      <c r="AB22" s="13">
        <v>3</v>
      </c>
      <c r="AC22" s="13">
        <v>3</v>
      </c>
      <c r="AD22" s="13">
        <v>3</v>
      </c>
      <c r="AE22" s="13">
        <v>3</v>
      </c>
      <c r="AF22" s="13">
        <v>2</v>
      </c>
      <c r="AG22" s="13">
        <v>3</v>
      </c>
      <c r="AH22" s="14">
        <v>2</v>
      </c>
      <c r="AI22" s="14">
        <v>3</v>
      </c>
      <c r="AJ22" s="14">
        <v>2</v>
      </c>
      <c r="AK22" s="14">
        <v>3</v>
      </c>
      <c r="AL22" s="13">
        <v>2</v>
      </c>
      <c r="AM22" s="14">
        <v>3</v>
      </c>
      <c r="AN22" s="14">
        <v>2</v>
      </c>
      <c r="AO22" s="14">
        <v>3</v>
      </c>
      <c r="AP22" s="14">
        <v>2</v>
      </c>
      <c r="AQ22" s="14">
        <v>3</v>
      </c>
      <c r="AR22" s="14">
        <v>2</v>
      </c>
      <c r="AS22" s="14">
        <v>3</v>
      </c>
      <c r="AT22" s="14">
        <v>2</v>
      </c>
      <c r="AU22" s="280"/>
      <c r="AV22" s="279"/>
      <c r="AW22" s="304">
        <f>SUM(Y22:AT22)</f>
        <v>58</v>
      </c>
      <c r="AX22" s="15"/>
      <c r="AY22" s="15"/>
      <c r="AZ22" s="15"/>
      <c r="BA22" s="15"/>
      <c r="BB22" s="15"/>
      <c r="BC22" s="15"/>
      <c r="BD22" s="15"/>
      <c r="BE22" s="278"/>
      <c r="BF22" s="62">
        <f>SUM(E22:T22,Y22:AU22)</f>
        <v>90</v>
      </c>
      <c r="BG22" s="277"/>
    </row>
    <row r="23" spans="1:59" ht="13.5" thickBot="1">
      <c r="A23" s="219"/>
      <c r="B23" s="157"/>
      <c r="C23" s="159"/>
      <c r="D23" s="18" t="s">
        <v>9</v>
      </c>
      <c r="E23" s="28"/>
      <c r="F23" s="28">
        <v>1</v>
      </c>
      <c r="G23" s="28">
        <v>1</v>
      </c>
      <c r="H23" s="28">
        <v>1</v>
      </c>
      <c r="I23" s="28">
        <v>1</v>
      </c>
      <c r="J23" s="28">
        <v>1</v>
      </c>
      <c r="K23" s="28">
        <v>1</v>
      </c>
      <c r="L23" s="29">
        <v>1</v>
      </c>
      <c r="M23" s="29">
        <v>1</v>
      </c>
      <c r="N23" s="29">
        <v>1</v>
      </c>
      <c r="O23" s="29"/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86"/>
      <c r="V23" s="19"/>
      <c r="W23" s="19"/>
      <c r="X23" s="19"/>
      <c r="Y23" s="28">
        <v>1</v>
      </c>
      <c r="Z23" s="28">
        <v>1</v>
      </c>
      <c r="AA23" s="28">
        <v>1</v>
      </c>
      <c r="AB23" s="28">
        <v>2</v>
      </c>
      <c r="AC23" s="28">
        <v>1</v>
      </c>
      <c r="AD23" s="28">
        <v>1</v>
      </c>
      <c r="AE23" s="28">
        <v>1</v>
      </c>
      <c r="AF23" s="29">
        <v>1</v>
      </c>
      <c r="AG23" s="29">
        <v>1</v>
      </c>
      <c r="AH23" s="29">
        <v>1</v>
      </c>
      <c r="AI23" s="29">
        <v>2</v>
      </c>
      <c r="AJ23" s="29">
        <v>1</v>
      </c>
      <c r="AK23" s="29">
        <v>1</v>
      </c>
      <c r="AL23" s="29">
        <v>1</v>
      </c>
      <c r="AM23" s="29">
        <v>1</v>
      </c>
      <c r="AN23" s="29">
        <v>1</v>
      </c>
      <c r="AO23" s="28">
        <v>1</v>
      </c>
      <c r="AP23" s="28">
        <v>1</v>
      </c>
      <c r="AQ23" s="28">
        <v>1</v>
      </c>
      <c r="AR23" s="28">
        <v>1</v>
      </c>
      <c r="AS23" s="28">
        <v>1</v>
      </c>
      <c r="AT23" s="28">
        <v>1</v>
      </c>
      <c r="AU23" s="307"/>
      <c r="AV23" s="283"/>
      <c r="AW23" s="305">
        <f>SUM(Y23:AT23)</f>
        <v>24</v>
      </c>
      <c r="AX23" s="20"/>
      <c r="AY23" s="20"/>
      <c r="AZ23" s="20"/>
      <c r="BA23" s="20"/>
      <c r="BB23" s="20"/>
      <c r="BC23" s="20"/>
      <c r="BD23" s="20"/>
      <c r="BE23" s="271"/>
      <c r="BF23" s="61"/>
      <c r="BG23" s="270">
        <f>SUM(E23:T23,Y23:AU23)</f>
        <v>38</v>
      </c>
    </row>
    <row r="24" spans="1:59" ht="12.75">
      <c r="A24" s="219"/>
      <c r="B24" s="156" t="s">
        <v>148</v>
      </c>
      <c r="C24" s="158" t="s">
        <v>147</v>
      </c>
      <c r="D24" s="13" t="s">
        <v>8</v>
      </c>
      <c r="E24" s="14">
        <v>4</v>
      </c>
      <c r="F24" s="14">
        <v>4</v>
      </c>
      <c r="G24" s="14">
        <v>4</v>
      </c>
      <c r="H24" s="14">
        <v>4</v>
      </c>
      <c r="I24" s="14">
        <v>4</v>
      </c>
      <c r="J24" s="14">
        <v>4</v>
      </c>
      <c r="K24" s="14">
        <v>4</v>
      </c>
      <c r="L24" s="13">
        <v>4</v>
      </c>
      <c r="M24" s="13">
        <v>4</v>
      </c>
      <c r="N24" s="13">
        <v>4</v>
      </c>
      <c r="O24" s="13">
        <v>4</v>
      </c>
      <c r="P24" s="13">
        <v>4</v>
      </c>
      <c r="Q24" s="13">
        <v>4</v>
      </c>
      <c r="R24" s="13">
        <v>4</v>
      </c>
      <c r="S24" s="13">
        <v>4</v>
      </c>
      <c r="T24" s="13">
        <v>7</v>
      </c>
      <c r="U24" s="281">
        <v>8</v>
      </c>
      <c r="V24" s="16"/>
      <c r="W24" s="16"/>
      <c r="X24" s="16"/>
      <c r="Y24" s="113">
        <v>4</v>
      </c>
      <c r="Z24" s="113">
        <v>4</v>
      </c>
      <c r="AA24" s="113">
        <v>4</v>
      </c>
      <c r="AB24" s="113">
        <v>4</v>
      </c>
      <c r="AC24" s="113">
        <v>4</v>
      </c>
      <c r="AD24" s="113">
        <v>4</v>
      </c>
      <c r="AE24" s="113">
        <v>4</v>
      </c>
      <c r="AF24" s="113">
        <v>4</v>
      </c>
      <c r="AG24" s="113">
        <v>4</v>
      </c>
      <c r="AH24" s="309">
        <v>4</v>
      </c>
      <c r="AI24" s="309">
        <v>4</v>
      </c>
      <c r="AJ24" s="309">
        <v>4</v>
      </c>
      <c r="AK24" s="309">
        <v>4</v>
      </c>
      <c r="AL24" s="113">
        <v>4</v>
      </c>
      <c r="AM24" s="309">
        <v>4</v>
      </c>
      <c r="AN24" s="309">
        <v>4</v>
      </c>
      <c r="AO24" s="309">
        <v>4</v>
      </c>
      <c r="AP24" s="14">
        <v>4</v>
      </c>
      <c r="AQ24" s="14">
        <v>4</v>
      </c>
      <c r="AR24" s="14">
        <v>4</v>
      </c>
      <c r="AS24" s="14">
        <v>1</v>
      </c>
      <c r="AT24" s="14"/>
      <c r="AU24" s="280"/>
      <c r="AV24" s="279"/>
      <c r="AW24" s="304">
        <f>SUM(Y24:AT24)</f>
        <v>81</v>
      </c>
      <c r="AX24" s="15"/>
      <c r="AY24" s="15"/>
      <c r="AZ24" s="15"/>
      <c r="BA24" s="15"/>
      <c r="BB24" s="15"/>
      <c r="BC24" s="15"/>
      <c r="BD24" s="15"/>
      <c r="BE24" s="278"/>
      <c r="BF24" s="62">
        <f>SUM(E24:T24,Y24:AU24)</f>
        <v>148</v>
      </c>
      <c r="BG24" s="277"/>
    </row>
    <row r="25" spans="1:59" ht="13.5" thickBot="1">
      <c r="A25" s="219"/>
      <c r="B25" s="157"/>
      <c r="C25" s="154"/>
      <c r="D25" s="18" t="s">
        <v>9</v>
      </c>
      <c r="E25" s="28">
        <v>2</v>
      </c>
      <c r="F25" s="28">
        <v>2</v>
      </c>
      <c r="G25" s="28">
        <v>2</v>
      </c>
      <c r="H25" s="28">
        <v>2</v>
      </c>
      <c r="I25" s="28">
        <v>2</v>
      </c>
      <c r="J25" s="28">
        <v>2</v>
      </c>
      <c r="K25" s="28">
        <v>2</v>
      </c>
      <c r="L25" s="29">
        <v>2</v>
      </c>
      <c r="M25" s="29">
        <v>2</v>
      </c>
      <c r="N25" s="29">
        <v>2</v>
      </c>
      <c r="O25" s="29">
        <v>2</v>
      </c>
      <c r="P25" s="29">
        <v>2</v>
      </c>
      <c r="Q25" s="29">
        <v>2</v>
      </c>
      <c r="R25" s="29">
        <v>2</v>
      </c>
      <c r="S25" s="29">
        <v>2</v>
      </c>
      <c r="T25" s="29">
        <v>3</v>
      </c>
      <c r="U25" s="286">
        <v>3</v>
      </c>
      <c r="V25" s="19"/>
      <c r="W25" s="19"/>
      <c r="X25" s="19"/>
      <c r="Y25" s="137">
        <v>1</v>
      </c>
      <c r="Z25" s="137">
        <v>2</v>
      </c>
      <c r="AA25" s="137">
        <v>1</v>
      </c>
      <c r="AB25" s="137">
        <v>1</v>
      </c>
      <c r="AC25" s="137">
        <v>1</v>
      </c>
      <c r="AD25" s="137">
        <v>1</v>
      </c>
      <c r="AE25" s="137">
        <v>1</v>
      </c>
      <c r="AF25" s="137">
        <v>1</v>
      </c>
      <c r="AG25" s="137">
        <v>1</v>
      </c>
      <c r="AH25" s="138">
        <v>1</v>
      </c>
      <c r="AI25" s="138"/>
      <c r="AJ25" s="138">
        <v>2</v>
      </c>
      <c r="AK25" s="138">
        <v>2</v>
      </c>
      <c r="AL25" s="137">
        <v>2</v>
      </c>
      <c r="AM25" s="138">
        <v>2</v>
      </c>
      <c r="AN25" s="138">
        <v>2</v>
      </c>
      <c r="AO25" s="138">
        <v>2</v>
      </c>
      <c r="AP25" s="28">
        <v>1</v>
      </c>
      <c r="AQ25" s="28">
        <v>2</v>
      </c>
      <c r="AR25" s="28">
        <v>2</v>
      </c>
      <c r="AS25" s="28"/>
      <c r="AT25" s="28"/>
      <c r="AU25" s="307"/>
      <c r="AV25" s="283"/>
      <c r="AW25" s="305">
        <f>SUM(Y25:AT25)</f>
        <v>28</v>
      </c>
      <c r="AX25" s="20"/>
      <c r="AY25" s="20"/>
      <c r="AZ25" s="20"/>
      <c r="BA25" s="20"/>
      <c r="BB25" s="20"/>
      <c r="BC25" s="20"/>
      <c r="BD25" s="20"/>
      <c r="BE25" s="271"/>
      <c r="BF25" s="61"/>
      <c r="BG25" s="270">
        <f>SUM(E25:T25,Y25:AU25)</f>
        <v>61</v>
      </c>
    </row>
    <row r="26" spans="1:59" ht="12.75">
      <c r="A26" s="219"/>
      <c r="B26" s="156" t="s">
        <v>146</v>
      </c>
      <c r="C26" s="308" t="s">
        <v>145</v>
      </c>
      <c r="D26" s="13" t="s">
        <v>8</v>
      </c>
      <c r="E26" s="14">
        <v>2</v>
      </c>
      <c r="F26" s="14">
        <v>2</v>
      </c>
      <c r="G26" s="14">
        <v>2</v>
      </c>
      <c r="H26" s="14">
        <v>2</v>
      </c>
      <c r="I26" s="14">
        <v>2</v>
      </c>
      <c r="J26" s="14">
        <v>2</v>
      </c>
      <c r="K26" s="14">
        <v>2</v>
      </c>
      <c r="L26" s="13">
        <v>2</v>
      </c>
      <c r="M26" s="13">
        <v>2</v>
      </c>
      <c r="N26" s="13">
        <v>2</v>
      </c>
      <c r="O26" s="13">
        <v>2</v>
      </c>
      <c r="P26" s="13">
        <v>2</v>
      </c>
      <c r="Q26" s="13">
        <v>2</v>
      </c>
      <c r="R26" s="13">
        <v>2</v>
      </c>
      <c r="S26" s="13">
        <v>2</v>
      </c>
      <c r="T26" s="13">
        <v>2</v>
      </c>
      <c r="U26" s="281">
        <v>2</v>
      </c>
      <c r="V26" s="16"/>
      <c r="W26" s="16"/>
      <c r="X26" s="16"/>
      <c r="Y26" s="289">
        <v>1</v>
      </c>
      <c r="Z26" s="13">
        <v>2</v>
      </c>
      <c r="AA26" s="13">
        <v>1</v>
      </c>
      <c r="AB26" s="13">
        <v>2</v>
      </c>
      <c r="AC26" s="13">
        <v>1</v>
      </c>
      <c r="AD26" s="13">
        <v>2</v>
      </c>
      <c r="AE26" s="13">
        <v>1</v>
      </c>
      <c r="AF26" s="13">
        <v>2</v>
      </c>
      <c r="AG26" s="13">
        <v>1</v>
      </c>
      <c r="AH26" s="14">
        <v>2</v>
      </c>
      <c r="AI26" s="14">
        <v>1</v>
      </c>
      <c r="AJ26" s="14">
        <v>2</v>
      </c>
      <c r="AK26" s="14">
        <v>1</v>
      </c>
      <c r="AL26" s="13">
        <v>2</v>
      </c>
      <c r="AM26" s="14">
        <v>1</v>
      </c>
      <c r="AN26" s="14">
        <v>2</v>
      </c>
      <c r="AO26" s="14">
        <v>1</v>
      </c>
      <c r="AP26" s="14">
        <v>2</v>
      </c>
      <c r="AQ26" s="14">
        <v>1</v>
      </c>
      <c r="AR26" s="14">
        <v>2</v>
      </c>
      <c r="AS26" s="14">
        <v>1</v>
      </c>
      <c r="AT26" s="14">
        <v>3</v>
      </c>
      <c r="AU26" s="280"/>
      <c r="AV26" s="279"/>
      <c r="AW26" s="304">
        <f>SUM(Y26:AT26)</f>
        <v>34</v>
      </c>
      <c r="AX26" s="15"/>
      <c r="AY26" s="15"/>
      <c r="AZ26" s="15"/>
      <c r="BA26" s="15"/>
      <c r="BB26" s="15"/>
      <c r="BC26" s="15"/>
      <c r="BD26" s="15"/>
      <c r="BE26" s="278"/>
      <c r="BF26" s="62">
        <f>SUM(E26:T26,Y26:AU26)</f>
        <v>66</v>
      </c>
      <c r="BG26" s="277"/>
    </row>
    <row r="27" spans="1:59" ht="13.5" thickBot="1">
      <c r="A27" s="219"/>
      <c r="B27" s="157"/>
      <c r="C27" s="308"/>
      <c r="D27" s="24" t="s">
        <v>9</v>
      </c>
      <c r="E27" s="139">
        <v>1</v>
      </c>
      <c r="F27" s="139">
        <v>1</v>
      </c>
      <c r="G27" s="139">
        <v>1</v>
      </c>
      <c r="H27" s="139">
        <v>1</v>
      </c>
      <c r="I27" s="139">
        <v>1</v>
      </c>
      <c r="J27" s="139">
        <v>1</v>
      </c>
      <c r="K27" s="139">
        <v>1</v>
      </c>
      <c r="L27" s="139">
        <v>1</v>
      </c>
      <c r="M27" s="139">
        <v>1</v>
      </c>
      <c r="N27" s="139">
        <v>1</v>
      </c>
      <c r="O27" s="139">
        <v>1</v>
      </c>
      <c r="P27" s="139">
        <v>1</v>
      </c>
      <c r="Q27" s="139">
        <v>1</v>
      </c>
      <c r="R27" s="139">
        <v>1</v>
      </c>
      <c r="S27" s="139"/>
      <c r="T27" s="139"/>
      <c r="U27" s="276"/>
      <c r="V27" s="19"/>
      <c r="W27" s="19"/>
      <c r="X27" s="19"/>
      <c r="Y27" s="28">
        <v>1</v>
      </c>
      <c r="Z27" s="28">
        <v>1</v>
      </c>
      <c r="AA27" s="28">
        <v>1</v>
      </c>
      <c r="AB27" s="28">
        <v>1</v>
      </c>
      <c r="AC27" s="28">
        <v>1</v>
      </c>
      <c r="AD27" s="28">
        <v>1</v>
      </c>
      <c r="AE27" s="28">
        <v>1</v>
      </c>
      <c r="AF27" s="28">
        <v>1</v>
      </c>
      <c r="AG27" s="28">
        <v>1</v>
      </c>
      <c r="AH27" s="28">
        <v>1</v>
      </c>
      <c r="AI27" s="28"/>
      <c r="AJ27" s="28">
        <v>1</v>
      </c>
      <c r="AK27" s="28"/>
      <c r="AL27" s="28">
        <v>1</v>
      </c>
      <c r="AM27" s="28"/>
      <c r="AN27" s="28">
        <v>1</v>
      </c>
      <c r="AO27" s="28"/>
      <c r="AP27" s="28">
        <v>1</v>
      </c>
      <c r="AQ27" s="28"/>
      <c r="AR27" s="28">
        <v>2</v>
      </c>
      <c r="AS27" s="28"/>
      <c r="AT27" s="28"/>
      <c r="AU27" s="307"/>
      <c r="AV27" s="306"/>
      <c r="AW27" s="305">
        <f>SUM(Y27:AT27)</f>
        <v>16</v>
      </c>
      <c r="AX27" s="20"/>
      <c r="AY27" s="20"/>
      <c r="AZ27" s="20"/>
      <c r="BA27" s="20"/>
      <c r="BB27" s="20"/>
      <c r="BC27" s="20"/>
      <c r="BD27" s="20"/>
      <c r="BE27" s="271"/>
      <c r="BF27" s="61"/>
      <c r="BG27" s="270">
        <f>SUM(E27:T27,Y27:AU27)</f>
        <v>30</v>
      </c>
    </row>
    <row r="28" spans="1:61" ht="12.75">
      <c r="A28" s="219"/>
      <c r="B28" s="156" t="s">
        <v>144</v>
      </c>
      <c r="C28" s="155" t="s">
        <v>143</v>
      </c>
      <c r="D28" s="5" t="s">
        <v>8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2</v>
      </c>
      <c r="K28" s="4">
        <v>2</v>
      </c>
      <c r="L28" s="5">
        <v>2</v>
      </c>
      <c r="M28" s="5">
        <v>2</v>
      </c>
      <c r="N28" s="5">
        <v>2</v>
      </c>
      <c r="O28" s="5">
        <v>2</v>
      </c>
      <c r="P28" s="5">
        <v>2</v>
      </c>
      <c r="Q28" s="5">
        <v>2</v>
      </c>
      <c r="R28" s="5">
        <v>2</v>
      </c>
      <c r="S28" s="5">
        <v>2</v>
      </c>
      <c r="T28" s="5">
        <v>2</v>
      </c>
      <c r="U28" s="268">
        <v>2</v>
      </c>
      <c r="V28" s="16"/>
      <c r="W28" s="16"/>
      <c r="X28" s="16"/>
      <c r="Y28" s="289">
        <v>2</v>
      </c>
      <c r="Z28" s="13">
        <v>2</v>
      </c>
      <c r="AA28" s="13">
        <v>2</v>
      </c>
      <c r="AB28" s="13">
        <v>2</v>
      </c>
      <c r="AC28" s="13">
        <v>2</v>
      </c>
      <c r="AD28" s="13">
        <v>2</v>
      </c>
      <c r="AE28" s="13">
        <v>2</v>
      </c>
      <c r="AF28" s="13">
        <v>2</v>
      </c>
      <c r="AG28" s="13">
        <v>2</v>
      </c>
      <c r="AH28" s="14">
        <v>2</v>
      </c>
      <c r="AI28" s="14">
        <v>2</v>
      </c>
      <c r="AJ28" s="14">
        <v>2</v>
      </c>
      <c r="AK28" s="14">
        <v>2</v>
      </c>
      <c r="AL28" s="13">
        <v>2</v>
      </c>
      <c r="AM28" s="14">
        <v>2</v>
      </c>
      <c r="AN28" s="14">
        <v>2</v>
      </c>
      <c r="AO28" s="14">
        <v>2</v>
      </c>
      <c r="AP28" s="14"/>
      <c r="AQ28" s="14"/>
      <c r="AR28" s="14"/>
      <c r="AS28" s="14"/>
      <c r="AT28" s="14"/>
      <c r="AU28" s="280"/>
      <c r="AV28" s="279"/>
      <c r="AW28" s="304">
        <f>SUM(Y28:AT28)</f>
        <v>34</v>
      </c>
      <c r="AX28" s="15"/>
      <c r="AY28" s="15"/>
      <c r="AZ28" s="15"/>
      <c r="BA28" s="15"/>
      <c r="BB28" s="15"/>
      <c r="BC28" s="15"/>
      <c r="BD28" s="15"/>
      <c r="BE28" s="278"/>
      <c r="BF28" s="62">
        <f>SUM(E28:T28,Y28:AU28)</f>
        <v>66</v>
      </c>
      <c r="BG28" s="277"/>
      <c r="BI28" s="115"/>
    </row>
    <row r="29" spans="1:59" ht="13.5" thickBot="1">
      <c r="A29" s="219"/>
      <c r="B29" s="214"/>
      <c r="C29" s="154"/>
      <c r="D29" s="5" t="s">
        <v>9</v>
      </c>
      <c r="E29" s="300"/>
      <c r="F29" s="300">
        <v>1</v>
      </c>
      <c r="G29" s="300"/>
      <c r="H29" s="300">
        <v>1</v>
      </c>
      <c r="I29" s="300"/>
      <c r="J29" s="300">
        <v>1</v>
      </c>
      <c r="K29" s="300">
        <v>1</v>
      </c>
      <c r="L29" s="300">
        <v>1</v>
      </c>
      <c r="M29" s="300">
        <v>1</v>
      </c>
      <c r="N29" s="300">
        <v>1</v>
      </c>
      <c r="O29" s="300">
        <v>1</v>
      </c>
      <c r="P29" s="300">
        <v>1</v>
      </c>
      <c r="Q29" s="300">
        <v>1</v>
      </c>
      <c r="R29" s="300">
        <v>1</v>
      </c>
      <c r="S29" s="300">
        <v>1</v>
      </c>
      <c r="T29" s="300">
        <v>1</v>
      </c>
      <c r="U29" s="265">
        <v>1</v>
      </c>
      <c r="V29" s="8"/>
      <c r="W29" s="8"/>
      <c r="X29" s="8"/>
      <c r="Y29" s="106">
        <v>1</v>
      </c>
      <c r="Z29" s="106">
        <v>1</v>
      </c>
      <c r="AA29" s="106">
        <v>1</v>
      </c>
      <c r="AB29" s="106">
        <v>1</v>
      </c>
      <c r="AC29" s="106">
        <v>1</v>
      </c>
      <c r="AD29" s="106">
        <v>1</v>
      </c>
      <c r="AE29" s="106">
        <v>1</v>
      </c>
      <c r="AF29" s="106">
        <v>1</v>
      </c>
      <c r="AG29" s="106">
        <v>1</v>
      </c>
      <c r="AH29" s="106">
        <v>1</v>
      </c>
      <c r="AI29" s="106">
        <v>1</v>
      </c>
      <c r="AJ29" s="106">
        <v>1</v>
      </c>
      <c r="AK29" s="106">
        <v>1</v>
      </c>
      <c r="AL29" s="106">
        <v>1</v>
      </c>
      <c r="AM29" s="106">
        <v>1</v>
      </c>
      <c r="AN29" s="106">
        <v>1</v>
      </c>
      <c r="AO29" s="106"/>
      <c r="AP29" s="106"/>
      <c r="AQ29" s="106"/>
      <c r="AR29" s="106"/>
      <c r="AS29" s="106"/>
      <c r="AT29" s="106"/>
      <c r="AU29" s="263"/>
      <c r="AV29" s="262"/>
      <c r="AW29" s="299">
        <f>SUM(Y29:AT29)</f>
        <v>16</v>
      </c>
      <c r="AX29" s="20"/>
      <c r="AY29" s="20"/>
      <c r="AZ29" s="20"/>
      <c r="BA29" s="20"/>
      <c r="BB29" s="20"/>
      <c r="BC29" s="20"/>
      <c r="BD29" s="20"/>
      <c r="BE29" s="271"/>
      <c r="BF29" s="61"/>
      <c r="BG29" s="270">
        <f>SUM(E29:T29,Y29:AU29)</f>
        <v>29</v>
      </c>
    </row>
    <row r="30" spans="1:59" ht="12.75">
      <c r="A30" s="220"/>
      <c r="B30" s="152" t="s">
        <v>142</v>
      </c>
      <c r="C30" s="303" t="s">
        <v>24</v>
      </c>
      <c r="D30" s="5" t="s">
        <v>8</v>
      </c>
      <c r="E30" s="301">
        <v>3</v>
      </c>
      <c r="F30" s="301">
        <v>3</v>
      </c>
      <c r="G30" s="301">
        <v>3</v>
      </c>
      <c r="H30" s="301">
        <v>3</v>
      </c>
      <c r="I30" s="301">
        <v>3</v>
      </c>
      <c r="J30" s="301">
        <v>3</v>
      </c>
      <c r="K30" s="301">
        <v>3</v>
      </c>
      <c r="L30" s="301">
        <v>3</v>
      </c>
      <c r="M30" s="301">
        <v>3</v>
      </c>
      <c r="N30" s="301">
        <v>3</v>
      </c>
      <c r="O30" s="301">
        <v>3</v>
      </c>
      <c r="P30" s="301">
        <v>3</v>
      </c>
      <c r="Q30" s="301">
        <v>3</v>
      </c>
      <c r="R30" s="301">
        <v>3</v>
      </c>
      <c r="S30" s="301">
        <v>3</v>
      </c>
      <c r="T30" s="301">
        <v>3</v>
      </c>
      <c r="U30" s="268">
        <v>3</v>
      </c>
      <c r="V30" s="8"/>
      <c r="W30" s="8"/>
      <c r="X30" s="8"/>
      <c r="Y30" s="267">
        <v>3</v>
      </c>
      <c r="Z30" s="267">
        <v>3</v>
      </c>
      <c r="AA30" s="267">
        <v>3</v>
      </c>
      <c r="AB30" s="267">
        <v>3</v>
      </c>
      <c r="AC30" s="267">
        <v>3</v>
      </c>
      <c r="AD30" s="267">
        <v>3</v>
      </c>
      <c r="AE30" s="267">
        <v>3</v>
      </c>
      <c r="AF30" s="267">
        <v>3</v>
      </c>
      <c r="AG30" s="267">
        <v>3</v>
      </c>
      <c r="AH30" s="267">
        <v>3</v>
      </c>
      <c r="AI30" s="267">
        <v>3</v>
      </c>
      <c r="AJ30" s="267">
        <v>3</v>
      </c>
      <c r="AK30" s="267">
        <v>3</v>
      </c>
      <c r="AL30" s="267">
        <v>3</v>
      </c>
      <c r="AM30" s="267">
        <v>3</v>
      </c>
      <c r="AN30" s="267">
        <v>3</v>
      </c>
      <c r="AO30" s="267">
        <v>3</v>
      </c>
      <c r="AP30" s="267">
        <v>3</v>
      </c>
      <c r="AQ30" s="267">
        <v>4</v>
      </c>
      <c r="AR30" s="267">
        <v>4</v>
      </c>
      <c r="AS30" s="267">
        <v>4</v>
      </c>
      <c r="AT30" s="267">
        <v>3</v>
      </c>
      <c r="AU30" s="263"/>
      <c r="AV30" s="262"/>
      <c r="AW30" s="299">
        <f>SUM(Y30:AT30)</f>
        <v>69</v>
      </c>
      <c r="AX30" s="136"/>
      <c r="AY30" s="136"/>
      <c r="AZ30" s="136"/>
      <c r="BA30" s="136"/>
      <c r="BB30" s="136"/>
      <c r="BC30" s="136"/>
      <c r="BD30" s="136"/>
      <c r="BE30" s="249"/>
      <c r="BF30" s="128"/>
      <c r="BG30" s="295"/>
    </row>
    <row r="31" spans="1:59" ht="12.75">
      <c r="A31" s="220"/>
      <c r="B31" s="153"/>
      <c r="C31" s="302"/>
      <c r="D31" s="5" t="s">
        <v>9</v>
      </c>
      <c r="E31" s="300">
        <v>3</v>
      </c>
      <c r="F31" s="300">
        <v>3</v>
      </c>
      <c r="G31" s="300">
        <v>3</v>
      </c>
      <c r="H31" s="300">
        <v>3</v>
      </c>
      <c r="I31" s="300">
        <v>3</v>
      </c>
      <c r="J31" s="300">
        <v>3</v>
      </c>
      <c r="K31" s="300">
        <v>3</v>
      </c>
      <c r="L31" s="300">
        <v>3</v>
      </c>
      <c r="M31" s="300">
        <v>3</v>
      </c>
      <c r="N31" s="300">
        <v>3</v>
      </c>
      <c r="O31" s="300">
        <v>3</v>
      </c>
      <c r="P31" s="300">
        <v>3</v>
      </c>
      <c r="Q31" s="300">
        <v>3</v>
      </c>
      <c r="R31" s="300">
        <v>3</v>
      </c>
      <c r="S31" s="300">
        <v>3</v>
      </c>
      <c r="T31" s="300">
        <v>3</v>
      </c>
      <c r="U31" s="265">
        <v>3</v>
      </c>
      <c r="V31" s="8"/>
      <c r="W31" s="8"/>
      <c r="X31" s="8"/>
      <c r="Y31" s="106">
        <v>3</v>
      </c>
      <c r="Z31" s="106">
        <v>3</v>
      </c>
      <c r="AA31" s="106">
        <v>3</v>
      </c>
      <c r="AB31" s="106">
        <v>3</v>
      </c>
      <c r="AC31" s="106">
        <v>3</v>
      </c>
      <c r="AD31" s="106">
        <v>3</v>
      </c>
      <c r="AE31" s="106">
        <v>3</v>
      </c>
      <c r="AF31" s="106">
        <v>3</v>
      </c>
      <c r="AG31" s="106">
        <v>3</v>
      </c>
      <c r="AH31" s="106">
        <v>3</v>
      </c>
      <c r="AI31" s="106">
        <v>3</v>
      </c>
      <c r="AJ31" s="106">
        <v>3</v>
      </c>
      <c r="AK31" s="106">
        <v>3</v>
      </c>
      <c r="AL31" s="106">
        <v>3</v>
      </c>
      <c r="AM31" s="106">
        <v>3</v>
      </c>
      <c r="AN31" s="106">
        <v>3</v>
      </c>
      <c r="AO31" s="106">
        <v>3</v>
      </c>
      <c r="AP31" s="106">
        <v>3</v>
      </c>
      <c r="AQ31" s="106">
        <v>4</v>
      </c>
      <c r="AR31" s="106">
        <v>4</v>
      </c>
      <c r="AS31" s="106">
        <v>4</v>
      </c>
      <c r="AT31" s="106">
        <v>3</v>
      </c>
      <c r="AU31" s="263"/>
      <c r="AV31" s="262"/>
      <c r="AW31" s="299">
        <f>SUM(Y31:AT31)</f>
        <v>69</v>
      </c>
      <c r="AX31" s="136"/>
      <c r="AY31" s="136"/>
      <c r="AZ31" s="136"/>
      <c r="BA31" s="136"/>
      <c r="BB31" s="136"/>
      <c r="BC31" s="136"/>
      <c r="BD31" s="136"/>
      <c r="BE31" s="249"/>
      <c r="BF31" s="128"/>
      <c r="BG31" s="295"/>
    </row>
    <row r="32" spans="1:59" ht="12.75">
      <c r="A32" s="220"/>
      <c r="B32" s="87" t="s">
        <v>141</v>
      </c>
      <c r="C32" s="149" t="s">
        <v>140</v>
      </c>
      <c r="D32" s="5" t="s">
        <v>8</v>
      </c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268"/>
      <c r="V32" s="8"/>
      <c r="W32" s="8"/>
      <c r="X32" s="8"/>
      <c r="Y32" s="267">
        <v>1</v>
      </c>
      <c r="Z32" s="267"/>
      <c r="AA32" s="267">
        <v>1</v>
      </c>
      <c r="AB32" s="267"/>
      <c r="AC32" s="267">
        <v>2</v>
      </c>
      <c r="AD32" s="267">
        <v>1</v>
      </c>
      <c r="AE32" s="267">
        <v>2</v>
      </c>
      <c r="AF32" s="267">
        <v>1</v>
      </c>
      <c r="AG32" s="267">
        <v>2</v>
      </c>
      <c r="AH32" s="267">
        <v>1</v>
      </c>
      <c r="AI32" s="267">
        <v>2</v>
      </c>
      <c r="AJ32" s="267">
        <v>1</v>
      </c>
      <c r="AK32" s="267">
        <v>2</v>
      </c>
      <c r="AL32" s="267">
        <v>1</v>
      </c>
      <c r="AM32" s="267">
        <v>2</v>
      </c>
      <c r="AN32" s="267">
        <v>1</v>
      </c>
      <c r="AO32" s="267"/>
      <c r="AP32" s="267">
        <v>3</v>
      </c>
      <c r="AQ32" s="267">
        <v>3</v>
      </c>
      <c r="AR32" s="267">
        <v>3</v>
      </c>
      <c r="AS32" s="267">
        <v>3</v>
      </c>
      <c r="AT32" s="267">
        <v>4</v>
      </c>
      <c r="AU32" s="263"/>
      <c r="AV32" s="262"/>
      <c r="AW32" s="299">
        <f>SUM(Y32:AT32)</f>
        <v>36</v>
      </c>
      <c r="AX32" s="136"/>
      <c r="AY32" s="136"/>
      <c r="AZ32" s="136"/>
      <c r="BA32" s="136"/>
      <c r="BB32" s="136"/>
      <c r="BC32" s="136"/>
      <c r="BD32" s="136"/>
      <c r="BE32" s="249"/>
      <c r="BF32" s="128"/>
      <c r="BG32" s="295"/>
    </row>
    <row r="33" spans="1:59" ht="12.75">
      <c r="A33" s="220"/>
      <c r="B33" s="148"/>
      <c r="C33" s="147"/>
      <c r="D33" s="5" t="s">
        <v>9</v>
      </c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265"/>
      <c r="V33" s="8"/>
      <c r="W33" s="8"/>
      <c r="X33" s="8"/>
      <c r="Y33" s="106"/>
      <c r="Z33" s="106"/>
      <c r="AA33" s="106"/>
      <c r="AB33" s="106"/>
      <c r="AC33" s="106"/>
      <c r="AD33" s="106">
        <v>1</v>
      </c>
      <c r="AE33" s="106"/>
      <c r="AF33" s="106">
        <v>1</v>
      </c>
      <c r="AG33" s="106"/>
      <c r="AH33" s="106">
        <v>1</v>
      </c>
      <c r="AI33" s="106"/>
      <c r="AJ33" s="106">
        <v>1</v>
      </c>
      <c r="AK33" s="106"/>
      <c r="AL33" s="106">
        <v>1</v>
      </c>
      <c r="AM33" s="106"/>
      <c r="AN33" s="106">
        <v>1</v>
      </c>
      <c r="AO33" s="106"/>
      <c r="AP33" s="106"/>
      <c r="AQ33" s="106">
        <v>1</v>
      </c>
      <c r="AR33" s="106">
        <v>1</v>
      </c>
      <c r="AS33" s="106"/>
      <c r="AT33" s="106"/>
      <c r="AU33" s="263"/>
      <c r="AV33" s="262"/>
      <c r="AW33" s="299">
        <f>SUM(Y33:AT33)</f>
        <v>8</v>
      </c>
      <c r="AX33" s="136"/>
      <c r="AY33" s="136"/>
      <c r="AZ33" s="136"/>
      <c r="BA33" s="136"/>
      <c r="BB33" s="136"/>
      <c r="BC33" s="136"/>
      <c r="BD33" s="136"/>
      <c r="BE33" s="249"/>
      <c r="BF33" s="128"/>
      <c r="BG33" s="295"/>
    </row>
    <row r="34" spans="1:59" ht="12.75">
      <c r="A34" s="220"/>
      <c r="B34" s="87" t="s">
        <v>139</v>
      </c>
      <c r="C34" s="149" t="s">
        <v>138</v>
      </c>
      <c r="D34" s="5" t="s">
        <v>8</v>
      </c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151"/>
      <c r="V34" s="10"/>
      <c r="W34" s="10"/>
      <c r="X34" s="10"/>
      <c r="Y34" s="258">
        <v>2</v>
      </c>
      <c r="Z34" s="258">
        <v>2</v>
      </c>
      <c r="AA34" s="258">
        <v>2</v>
      </c>
      <c r="AB34" s="258">
        <v>2</v>
      </c>
      <c r="AC34" s="258">
        <v>2</v>
      </c>
      <c r="AD34" s="258">
        <v>2</v>
      </c>
      <c r="AE34" s="258">
        <v>2</v>
      </c>
      <c r="AF34" s="258">
        <v>2</v>
      </c>
      <c r="AG34" s="258">
        <v>2</v>
      </c>
      <c r="AH34" s="258">
        <v>2</v>
      </c>
      <c r="AI34" s="258">
        <v>2</v>
      </c>
      <c r="AJ34" s="258">
        <v>2</v>
      </c>
      <c r="AK34" s="258">
        <v>2</v>
      </c>
      <c r="AL34" s="258">
        <v>2</v>
      </c>
      <c r="AM34" s="258">
        <v>2</v>
      </c>
      <c r="AN34" s="258">
        <v>2</v>
      </c>
      <c r="AO34" s="258">
        <v>2</v>
      </c>
      <c r="AP34" s="258">
        <v>2</v>
      </c>
      <c r="AQ34" s="258">
        <v>2</v>
      </c>
      <c r="AR34" s="258">
        <v>1</v>
      </c>
      <c r="AS34" s="258"/>
      <c r="AT34" s="258"/>
      <c r="AU34" s="252"/>
      <c r="AV34" s="251"/>
      <c r="AW34" s="296">
        <f>SUM(Y34:AT34)</f>
        <v>39</v>
      </c>
      <c r="AX34" s="136"/>
      <c r="AY34" s="136"/>
      <c r="AZ34" s="136"/>
      <c r="BA34" s="136"/>
      <c r="BB34" s="136"/>
      <c r="BC34" s="136"/>
      <c r="BD34" s="136"/>
      <c r="BE34" s="249"/>
      <c r="BF34" s="128"/>
      <c r="BG34" s="295"/>
    </row>
    <row r="35" spans="1:59" ht="13.5" thickBot="1">
      <c r="A35" s="220"/>
      <c r="B35" s="148"/>
      <c r="C35" s="147"/>
      <c r="D35" s="5" t="s">
        <v>9</v>
      </c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55"/>
      <c r="V35" s="10"/>
      <c r="W35" s="10"/>
      <c r="X35" s="10"/>
      <c r="Y35" s="253">
        <v>1</v>
      </c>
      <c r="Z35" s="253">
        <v>1</v>
      </c>
      <c r="AA35" s="253">
        <v>1</v>
      </c>
      <c r="AB35" s="253">
        <v>1</v>
      </c>
      <c r="AC35" s="253">
        <v>1</v>
      </c>
      <c r="AD35" s="253">
        <v>1</v>
      </c>
      <c r="AE35" s="253">
        <v>1</v>
      </c>
      <c r="AF35" s="253">
        <v>1</v>
      </c>
      <c r="AG35" s="253">
        <v>1</v>
      </c>
      <c r="AH35" s="253">
        <v>1</v>
      </c>
      <c r="AI35" s="253">
        <v>1</v>
      </c>
      <c r="AJ35" s="253">
        <v>1</v>
      </c>
      <c r="AK35" s="253">
        <v>1</v>
      </c>
      <c r="AL35" s="253">
        <v>1</v>
      </c>
      <c r="AM35" s="253">
        <v>1</v>
      </c>
      <c r="AN35" s="253">
        <v>1</v>
      </c>
      <c r="AO35" s="253">
        <v>1</v>
      </c>
      <c r="AP35" s="253">
        <v>1</v>
      </c>
      <c r="AQ35" s="253">
        <v>2</v>
      </c>
      <c r="AR35" s="253"/>
      <c r="AS35" s="253"/>
      <c r="AT35" s="253"/>
      <c r="AU35" s="252"/>
      <c r="AV35" s="251"/>
      <c r="AW35" s="296">
        <f>SUM(Y35:AT35)</f>
        <v>20</v>
      </c>
      <c r="AX35" s="136"/>
      <c r="AY35" s="136"/>
      <c r="AZ35" s="136"/>
      <c r="BA35" s="136"/>
      <c r="BB35" s="136"/>
      <c r="BC35" s="136"/>
      <c r="BD35" s="136"/>
      <c r="BE35" s="249"/>
      <c r="BF35" s="128"/>
      <c r="BG35" s="295"/>
    </row>
    <row r="36" spans="1:59" ht="12.75">
      <c r="A36" s="219"/>
      <c r="B36" s="294" t="s">
        <v>137</v>
      </c>
      <c r="C36" s="293" t="s">
        <v>25</v>
      </c>
      <c r="D36" s="44" t="s">
        <v>8</v>
      </c>
      <c r="E36" s="107">
        <f>SUM(E38,E40,E42,E44,E46)</f>
        <v>10</v>
      </c>
      <c r="F36" s="107">
        <f>SUM(F38,F40,F42,F44,F46)</f>
        <v>11</v>
      </c>
      <c r="G36" s="107">
        <f>SUM(G38,G40,G42,G44,G46)</f>
        <v>10</v>
      </c>
      <c r="H36" s="107">
        <f>SUM(H38,H40,H42,H44,H46)</f>
        <v>11</v>
      </c>
      <c r="I36" s="107">
        <f>SUM(I38,I40,I42,I44,I46)</f>
        <v>10</v>
      </c>
      <c r="J36" s="107">
        <f>SUM(J38,J40,J42,J44,J46)</f>
        <v>11</v>
      </c>
      <c r="K36" s="107">
        <f>SUM(K38,K40,K42,K44,K46)</f>
        <v>10</v>
      </c>
      <c r="L36" s="107">
        <f>SUM(L38,L40,L42,L44,L46)</f>
        <v>11</v>
      </c>
      <c r="M36" s="107">
        <f>SUM(M38,M40,M42,M44,M46)</f>
        <v>10</v>
      </c>
      <c r="N36" s="107">
        <f>SUM(N38,N40,N42,N44,N46)</f>
        <v>11</v>
      </c>
      <c r="O36" s="107">
        <f>SUM(O38,O40,O42,O44,O46)</f>
        <v>10</v>
      </c>
      <c r="P36" s="107">
        <f>SUM(P38,P40,P42,P44,P46)</f>
        <v>11</v>
      </c>
      <c r="Q36" s="107">
        <f>SUM(Q38,Q40,Q42,Q44,Q46)</f>
        <v>10</v>
      </c>
      <c r="R36" s="107">
        <f>SUM(R38,R40,R42,R44,R46)</f>
        <v>9</v>
      </c>
      <c r="S36" s="107">
        <f>SUM(S38,S40,S42,S44,S46)</f>
        <v>8</v>
      </c>
      <c r="T36" s="107">
        <f>SUM(T38,T40,T42,T44,T46)</f>
        <v>5</v>
      </c>
      <c r="U36" s="107">
        <f>SUM(U38,U40,U42,U44,U46)</f>
        <v>7</v>
      </c>
      <c r="V36" s="107"/>
      <c r="W36" s="107">
        <f>SUM(W38,W40,W42,W44,W46)</f>
        <v>0</v>
      </c>
      <c r="X36" s="107">
        <f>SUM(X38,X40,X42,X44,X46)</f>
        <v>0</v>
      </c>
      <c r="Y36" s="107">
        <f>SUM(Y38,Y40,Y42,Y44,Y46)</f>
        <v>11</v>
      </c>
      <c r="Z36" s="107">
        <f>SUM(Z38,Z40,Z42,Z44,Z46)</f>
        <v>10</v>
      </c>
      <c r="AA36" s="107">
        <f>SUM(AA38,AA40,AA42,AA44,AA46)</f>
        <v>11</v>
      </c>
      <c r="AB36" s="107">
        <f>SUM(AB38,AB40,AB42,AB44,AB46)</f>
        <v>10</v>
      </c>
      <c r="AC36" s="107">
        <f>SUM(AC38,AC40,AC42,AC44,AC46)</f>
        <v>10</v>
      </c>
      <c r="AD36" s="107">
        <f>SUM(AD38,AD40,AD42,AD44,AD46)</f>
        <v>11</v>
      </c>
      <c r="AE36" s="107">
        <f>SUM(AE38,AE40,AE42,AE44,AE46)</f>
        <v>12</v>
      </c>
      <c r="AF36" s="107">
        <f>SUM(AF38,AF40,AF42,AF44,AF46)</f>
        <v>12</v>
      </c>
      <c r="AG36" s="107">
        <f>SUM(AG38,AG40,AG42,AG44,AG46)</f>
        <v>12</v>
      </c>
      <c r="AH36" s="107">
        <f>SUM(AH38,AH40,AH42,AH44,AH46)</f>
        <v>12</v>
      </c>
      <c r="AI36" s="107">
        <f>SUM(AI38,AI40,AI42,AI44,AI46)</f>
        <v>12</v>
      </c>
      <c r="AJ36" s="107">
        <f>SUM(AJ38,AJ40,AJ42,AJ44,AJ46)</f>
        <v>12</v>
      </c>
      <c r="AK36" s="107">
        <f>SUM(AK38,AK40,AK42,AK44,AK46)</f>
        <v>12</v>
      </c>
      <c r="AL36" s="107">
        <f>SUM(AL38,AL40,AL42,AL44,AL46)</f>
        <v>12</v>
      </c>
      <c r="AM36" s="107">
        <f>SUM(AM38,AM40,AM42,AM44,AM46)</f>
        <v>12</v>
      </c>
      <c r="AN36" s="107">
        <f>SUM(AN38,AN40,AN42,AN44,AN46)</f>
        <v>12</v>
      </c>
      <c r="AO36" s="107">
        <f>SUM(AO38,AO40,AO42,AO44,AO46)</f>
        <v>12</v>
      </c>
      <c r="AP36" s="107">
        <f>SUM(AP38,AP40,AP42,AP44,AP46)</f>
        <v>12</v>
      </c>
      <c r="AQ36" s="107">
        <f>SUM(AQ38,AQ40,AQ42,AQ44,AQ46)</f>
        <v>12</v>
      </c>
      <c r="AR36" s="107">
        <f>SUM(AR38,AR40,AR42,AR44,AR46)</f>
        <v>13</v>
      </c>
      <c r="AS36" s="107">
        <f>SUM(AS38,AS40,AS42,AS44,AS46)</f>
        <v>13</v>
      </c>
      <c r="AT36" s="107">
        <f>SUM(AT38,AT40,AT42,AT44,AT46)</f>
        <v>11</v>
      </c>
      <c r="AU36" s="292"/>
      <c r="AV36" s="292"/>
      <c r="AW36" s="107">
        <f>SUM(AW38,AW40,AW42,AW44,AW46)</f>
        <v>256</v>
      </c>
      <c r="AX36" s="15"/>
      <c r="AY36" s="15"/>
      <c r="AZ36" s="15"/>
      <c r="BA36" s="15"/>
      <c r="BB36" s="15"/>
      <c r="BC36" s="15"/>
      <c r="BD36" s="15"/>
      <c r="BE36" s="278"/>
      <c r="BF36" s="60">
        <f>SUM(BF38,BF40,BF42)</f>
        <v>354</v>
      </c>
      <c r="BG36" s="277"/>
    </row>
    <row r="37" spans="1:59" ht="14.25" thickBot="1">
      <c r="A37" s="219"/>
      <c r="B37" s="224"/>
      <c r="C37" s="226"/>
      <c r="D37" s="22" t="s">
        <v>9</v>
      </c>
      <c r="E37" s="65">
        <f>SUM(E39,E41,E43,E45,E47)</f>
        <v>5</v>
      </c>
      <c r="F37" s="65">
        <f>SUM(F39,F41,F43,F45,F47)</f>
        <v>5</v>
      </c>
      <c r="G37" s="65">
        <f>SUM(G39,G41,G43,G45,G47)</f>
        <v>5</v>
      </c>
      <c r="H37" s="65">
        <f>SUM(H39,H41,H43,H45,H47)</f>
        <v>5</v>
      </c>
      <c r="I37" s="65">
        <f>SUM(I39,I41,I43,I45,I47)</f>
        <v>5</v>
      </c>
      <c r="J37" s="65">
        <f>SUM(J39,J41,J43,J45,J47)</f>
        <v>5</v>
      </c>
      <c r="K37" s="65">
        <f>SUM(K39,K41,K43,K45,K47)</f>
        <v>5</v>
      </c>
      <c r="L37" s="65">
        <f>SUM(L39,L41,L43,L45,L47)</f>
        <v>4</v>
      </c>
      <c r="M37" s="65">
        <f>SUM(M39,M41,M43,M45,M47)</f>
        <v>5</v>
      </c>
      <c r="N37" s="65">
        <f>SUM(N39,N41,N43,N45,N47)</f>
        <v>4</v>
      </c>
      <c r="O37" s="65">
        <f>SUM(O39,O41,O43,O45,O47)</f>
        <v>5</v>
      </c>
      <c r="P37" s="65">
        <f>SUM(P39,P41,P43,P45,P47)</f>
        <v>5</v>
      </c>
      <c r="Q37" s="65">
        <f>SUM(Q39,Q41,Q43,Q45,Q47)</f>
        <v>4</v>
      </c>
      <c r="R37" s="65">
        <f>SUM(R39,R41,R43,R45,R47)</f>
        <v>6</v>
      </c>
      <c r="S37" s="65">
        <f>SUM(S39,S41,S43,S45,S47)</f>
        <v>5</v>
      </c>
      <c r="T37" s="65">
        <f>SUM(T39,T41,T43,T45,T47)</f>
        <v>5</v>
      </c>
      <c r="U37" s="65">
        <f>SUM(U39,U41,U43,U45,U47)</f>
        <v>5</v>
      </c>
      <c r="V37" s="65"/>
      <c r="W37" s="65">
        <f>SUM(W39,W41,W43,W45)</f>
        <v>0</v>
      </c>
      <c r="X37" s="65">
        <f>SUM(X39,X41,X43,X45)</f>
        <v>0</v>
      </c>
      <c r="Y37" s="65">
        <f>SUM(Y39,Y41,Y43,Y45,Y47)</f>
        <v>6</v>
      </c>
      <c r="Z37" s="65">
        <f>SUM(Z39,Z41,Z43,Z45,Z47)</f>
        <v>7</v>
      </c>
      <c r="AA37" s="65">
        <f>SUM(AA39,AA41,AA43,AA45,AA47)</f>
        <v>6</v>
      </c>
      <c r="AB37" s="65">
        <f>SUM(AB39,AB41,AB43,AB45,AB47)</f>
        <v>7</v>
      </c>
      <c r="AC37" s="65">
        <f>SUM(AC39,AC41,AC43,AC45,AC47)</f>
        <v>6</v>
      </c>
      <c r="AD37" s="65">
        <f>SUM(AD39,AD41,AD43,AD45,AD47)</f>
        <v>7</v>
      </c>
      <c r="AE37" s="65">
        <f>SUM(AE39,AE41,AE43,AE45,AE47)</f>
        <v>6</v>
      </c>
      <c r="AF37" s="65">
        <f>SUM(AF39,AF41,AF43,AF45,AF47)</f>
        <v>7</v>
      </c>
      <c r="AG37" s="65">
        <f>SUM(AG39,AG41,AG43,AG45,AG47)</f>
        <v>5</v>
      </c>
      <c r="AH37" s="65">
        <f>SUM(AH39,AH41,AH43,AH45,AH47)</f>
        <v>6</v>
      </c>
      <c r="AI37" s="65">
        <f>SUM(AI39,AI41,AI43,AI45,AI47)</f>
        <v>6</v>
      </c>
      <c r="AJ37" s="65">
        <f>SUM(AJ39,AJ41,AJ43,AJ45,AJ47)</f>
        <v>6</v>
      </c>
      <c r="AK37" s="65">
        <f>SUM(AK39,AK41,AK43,AK45,AK47)</f>
        <v>5</v>
      </c>
      <c r="AL37" s="65">
        <f>SUM(AL39,AL41,AL43,AL45,AL47)</f>
        <v>6</v>
      </c>
      <c r="AM37" s="65">
        <f>SUM(AM39,AM41,AM43,AM45,AM47)</f>
        <v>5</v>
      </c>
      <c r="AN37" s="65">
        <f>SUM(AN39,AN41,AN43,AN45,AN47)</f>
        <v>6</v>
      </c>
      <c r="AO37" s="65">
        <f>SUM(AO39,AO41,AO43,AO45,AO47)</f>
        <v>7</v>
      </c>
      <c r="AP37" s="65">
        <f>SUM(AP39,AP41,AP43,AP45,AP47)</f>
        <v>7</v>
      </c>
      <c r="AQ37" s="65">
        <f>SUM(AQ39,AQ41,AQ43,AQ45,AQ47)</f>
        <v>5</v>
      </c>
      <c r="AR37" s="65">
        <f>SUM(AR39,AR41,AR43,AR45,AR47)</f>
        <v>5</v>
      </c>
      <c r="AS37" s="65">
        <f>SUM(AS39,AS41,AS43,AS45,AS47)</f>
        <v>5</v>
      </c>
      <c r="AT37" s="65">
        <f>SUM(AT39,AT41,AT43,AT45,AT47)</f>
        <v>2</v>
      </c>
      <c r="AU37" s="291"/>
      <c r="AV37" s="291"/>
      <c r="AW37" s="65"/>
      <c r="AX37" s="20"/>
      <c r="AY37" s="20"/>
      <c r="AZ37" s="20"/>
      <c r="BA37" s="20"/>
      <c r="BB37" s="20"/>
      <c r="BC37" s="20"/>
      <c r="BD37" s="20"/>
      <c r="BE37" s="271"/>
      <c r="BF37" s="61"/>
      <c r="BG37" s="290">
        <f>SUM(BG43,BG41,BG39)</f>
        <v>176</v>
      </c>
    </row>
    <row r="38" spans="1:59" ht="12.75">
      <c r="A38" s="219"/>
      <c r="B38" s="156" t="s">
        <v>136</v>
      </c>
      <c r="C38" s="158" t="s">
        <v>135</v>
      </c>
      <c r="D38" s="13" t="s">
        <v>8</v>
      </c>
      <c r="E38" s="14">
        <v>4</v>
      </c>
      <c r="F38" s="14">
        <v>6</v>
      </c>
      <c r="G38" s="14">
        <v>4</v>
      </c>
      <c r="H38" s="14">
        <v>6</v>
      </c>
      <c r="I38" s="14">
        <v>4</v>
      </c>
      <c r="J38" s="14">
        <v>6</v>
      </c>
      <c r="K38" s="14">
        <v>5</v>
      </c>
      <c r="L38" s="13">
        <v>6</v>
      </c>
      <c r="M38" s="13">
        <v>4</v>
      </c>
      <c r="N38" s="13">
        <v>6</v>
      </c>
      <c r="O38" s="13">
        <v>4</v>
      </c>
      <c r="P38" s="13">
        <v>6</v>
      </c>
      <c r="Q38" s="13">
        <v>4</v>
      </c>
      <c r="R38" s="13">
        <v>4</v>
      </c>
      <c r="S38" s="13">
        <v>3</v>
      </c>
      <c r="T38" s="13">
        <v>2</v>
      </c>
      <c r="U38" s="281">
        <v>2</v>
      </c>
      <c r="V38" s="16"/>
      <c r="W38" s="16"/>
      <c r="X38" s="16"/>
      <c r="Y38" s="289">
        <v>4</v>
      </c>
      <c r="Z38" s="13">
        <v>4</v>
      </c>
      <c r="AA38" s="13">
        <v>4</v>
      </c>
      <c r="AB38" s="13">
        <v>4</v>
      </c>
      <c r="AC38" s="13">
        <v>4</v>
      </c>
      <c r="AD38" s="13">
        <v>4</v>
      </c>
      <c r="AE38" s="13">
        <v>4</v>
      </c>
      <c r="AF38" s="13">
        <v>4</v>
      </c>
      <c r="AG38" s="13">
        <v>4</v>
      </c>
      <c r="AH38" s="14">
        <v>4</v>
      </c>
      <c r="AI38" s="14">
        <v>4</v>
      </c>
      <c r="AJ38" s="14">
        <v>4</v>
      </c>
      <c r="AK38" s="14">
        <v>4</v>
      </c>
      <c r="AL38" s="13">
        <v>4</v>
      </c>
      <c r="AM38" s="14">
        <v>4</v>
      </c>
      <c r="AN38" s="14">
        <v>4</v>
      </c>
      <c r="AO38" s="14">
        <v>4</v>
      </c>
      <c r="AP38" s="14">
        <v>4</v>
      </c>
      <c r="AQ38" s="14">
        <v>4</v>
      </c>
      <c r="AR38" s="14">
        <v>4</v>
      </c>
      <c r="AS38" s="14">
        <v>4</v>
      </c>
      <c r="AT38" s="14">
        <v>4</v>
      </c>
      <c r="AU38" s="280"/>
      <c r="AV38" s="279"/>
      <c r="AW38" s="15">
        <f>SUM(Y38:AT38)</f>
        <v>88</v>
      </c>
      <c r="AX38" s="15"/>
      <c r="AY38" s="15"/>
      <c r="AZ38" s="15"/>
      <c r="BA38" s="15"/>
      <c r="BB38" s="15"/>
      <c r="BC38" s="15"/>
      <c r="BD38" s="15"/>
      <c r="BE38" s="278"/>
      <c r="BF38" s="62">
        <f>SUM(E38:T38,Y38:AU38)</f>
        <v>162</v>
      </c>
      <c r="BG38" s="277"/>
    </row>
    <row r="39" spans="1:59" ht="13.5" thickBot="1">
      <c r="A39" s="219"/>
      <c r="B39" s="157"/>
      <c r="C39" s="159"/>
      <c r="D39" s="18" t="s">
        <v>9</v>
      </c>
      <c r="E39" s="28">
        <v>2</v>
      </c>
      <c r="F39" s="28">
        <v>3</v>
      </c>
      <c r="G39" s="28">
        <v>2</v>
      </c>
      <c r="H39" s="28">
        <v>3</v>
      </c>
      <c r="I39" s="28">
        <v>2</v>
      </c>
      <c r="J39" s="28">
        <v>3</v>
      </c>
      <c r="K39" s="28">
        <v>2</v>
      </c>
      <c r="L39" s="28">
        <v>2</v>
      </c>
      <c r="M39" s="28">
        <v>2</v>
      </c>
      <c r="N39" s="28">
        <v>2</v>
      </c>
      <c r="O39" s="28">
        <v>2</v>
      </c>
      <c r="P39" s="28">
        <v>2</v>
      </c>
      <c r="Q39" s="28">
        <v>2</v>
      </c>
      <c r="R39" s="28">
        <v>3</v>
      </c>
      <c r="S39" s="28">
        <v>2</v>
      </c>
      <c r="T39" s="29">
        <v>2</v>
      </c>
      <c r="U39" s="286">
        <v>2</v>
      </c>
      <c r="V39" s="19"/>
      <c r="W39" s="19"/>
      <c r="X39" s="19"/>
      <c r="Y39" s="29">
        <v>2</v>
      </c>
      <c r="Z39" s="29">
        <v>2</v>
      </c>
      <c r="AA39" s="29">
        <v>2</v>
      </c>
      <c r="AB39" s="29">
        <v>2</v>
      </c>
      <c r="AC39" s="29">
        <v>2</v>
      </c>
      <c r="AD39" s="29">
        <v>2</v>
      </c>
      <c r="AE39" s="29">
        <v>2</v>
      </c>
      <c r="AF39" s="29">
        <v>2</v>
      </c>
      <c r="AG39" s="29">
        <v>2</v>
      </c>
      <c r="AH39" s="29">
        <v>2</v>
      </c>
      <c r="AI39" s="29">
        <v>2</v>
      </c>
      <c r="AJ39" s="29">
        <v>2</v>
      </c>
      <c r="AK39" s="29">
        <v>2</v>
      </c>
      <c r="AL39" s="29">
        <v>2</v>
      </c>
      <c r="AM39" s="29">
        <v>2</v>
      </c>
      <c r="AN39" s="29">
        <v>2</v>
      </c>
      <c r="AO39" s="29">
        <v>2</v>
      </c>
      <c r="AP39" s="29">
        <v>2</v>
      </c>
      <c r="AQ39" s="29">
        <v>2</v>
      </c>
      <c r="AR39" s="29">
        <v>2</v>
      </c>
      <c r="AS39" s="29">
        <v>2</v>
      </c>
      <c r="AT39" s="29">
        <v>2</v>
      </c>
      <c r="AU39" s="288"/>
      <c r="AV39" s="283"/>
      <c r="AW39" s="20">
        <f>SUM(Y39:AT39)</f>
        <v>44</v>
      </c>
      <c r="AX39" s="20"/>
      <c r="AY39" s="20"/>
      <c r="AZ39" s="20"/>
      <c r="BA39" s="20"/>
      <c r="BB39" s="20"/>
      <c r="BC39" s="20"/>
      <c r="BD39" s="20"/>
      <c r="BE39" s="271"/>
      <c r="BF39" s="61"/>
      <c r="BG39" s="270">
        <f>SUM(E39:T39,Y39:AU39)</f>
        <v>80</v>
      </c>
    </row>
    <row r="40" spans="1:59" ht="12.75">
      <c r="A40" s="219"/>
      <c r="B40" s="156" t="s">
        <v>134</v>
      </c>
      <c r="C40" s="158" t="s">
        <v>133</v>
      </c>
      <c r="D40" s="13" t="s">
        <v>8</v>
      </c>
      <c r="E40" s="14">
        <v>4</v>
      </c>
      <c r="F40" s="14">
        <v>3</v>
      </c>
      <c r="G40" s="14">
        <v>4</v>
      </c>
      <c r="H40" s="14">
        <v>3</v>
      </c>
      <c r="I40" s="14">
        <v>4</v>
      </c>
      <c r="J40" s="14">
        <v>3</v>
      </c>
      <c r="K40" s="14">
        <v>3</v>
      </c>
      <c r="L40" s="13">
        <v>3</v>
      </c>
      <c r="M40" s="13">
        <v>3</v>
      </c>
      <c r="N40" s="13">
        <v>3</v>
      </c>
      <c r="O40" s="13">
        <v>3</v>
      </c>
      <c r="P40" s="13">
        <v>3</v>
      </c>
      <c r="Q40" s="13">
        <v>3</v>
      </c>
      <c r="R40" s="13">
        <v>3</v>
      </c>
      <c r="S40" s="13">
        <v>3</v>
      </c>
      <c r="T40" s="13">
        <v>3</v>
      </c>
      <c r="U40" s="281">
        <v>4</v>
      </c>
      <c r="V40" s="16"/>
      <c r="W40" s="16"/>
      <c r="X40" s="16"/>
      <c r="Y40" s="13">
        <v>2</v>
      </c>
      <c r="Z40" s="13">
        <v>3</v>
      </c>
      <c r="AA40" s="13">
        <v>2</v>
      </c>
      <c r="AB40" s="13">
        <v>3</v>
      </c>
      <c r="AC40" s="13">
        <v>2</v>
      </c>
      <c r="AD40" s="13">
        <v>3</v>
      </c>
      <c r="AE40" s="13">
        <v>2</v>
      </c>
      <c r="AF40" s="13">
        <v>3</v>
      </c>
      <c r="AG40" s="13">
        <v>2</v>
      </c>
      <c r="AH40" s="14">
        <v>3</v>
      </c>
      <c r="AI40" s="14">
        <v>2</v>
      </c>
      <c r="AJ40" s="14">
        <v>3</v>
      </c>
      <c r="AK40" s="14">
        <v>2</v>
      </c>
      <c r="AL40" s="13">
        <v>3</v>
      </c>
      <c r="AM40" s="14">
        <v>2</v>
      </c>
      <c r="AN40" s="14">
        <v>3</v>
      </c>
      <c r="AO40" s="14">
        <v>2</v>
      </c>
      <c r="AP40" s="14">
        <v>3</v>
      </c>
      <c r="AQ40" s="14">
        <v>2</v>
      </c>
      <c r="AR40" s="14">
        <v>3</v>
      </c>
      <c r="AS40" s="14">
        <v>2</v>
      </c>
      <c r="AT40" s="14">
        <v>1</v>
      </c>
      <c r="AU40" s="280"/>
      <c r="AV40" s="279"/>
      <c r="AW40" s="15">
        <f>SUM(Y40:AT40)</f>
        <v>53</v>
      </c>
      <c r="AX40" s="15"/>
      <c r="AY40" s="15"/>
      <c r="AZ40" s="15"/>
      <c r="BA40" s="15"/>
      <c r="BB40" s="15"/>
      <c r="BC40" s="15"/>
      <c r="BD40" s="15"/>
      <c r="BE40" s="278"/>
      <c r="BF40" s="62">
        <f>SUM(E40:T40,Y40:AU40)</f>
        <v>104</v>
      </c>
      <c r="BG40" s="277"/>
    </row>
    <row r="41" spans="1:59" ht="13.5" thickBot="1">
      <c r="A41" s="219"/>
      <c r="B41" s="157"/>
      <c r="C41" s="159"/>
      <c r="D41" s="18" t="s">
        <v>9</v>
      </c>
      <c r="E41" s="30">
        <v>2</v>
      </c>
      <c r="F41" s="30">
        <v>1</v>
      </c>
      <c r="G41" s="30">
        <v>2</v>
      </c>
      <c r="H41" s="30">
        <v>1</v>
      </c>
      <c r="I41" s="30">
        <v>2</v>
      </c>
      <c r="J41" s="30">
        <v>1</v>
      </c>
      <c r="K41" s="30">
        <v>2</v>
      </c>
      <c r="L41" s="31">
        <v>1</v>
      </c>
      <c r="M41" s="31">
        <v>2</v>
      </c>
      <c r="N41" s="31">
        <v>1</v>
      </c>
      <c r="O41" s="31">
        <v>2</v>
      </c>
      <c r="P41" s="31">
        <v>2</v>
      </c>
      <c r="Q41" s="31">
        <v>1</v>
      </c>
      <c r="R41" s="31">
        <v>2</v>
      </c>
      <c r="S41" s="31">
        <v>2</v>
      </c>
      <c r="T41" s="287">
        <v>2</v>
      </c>
      <c r="U41" s="286">
        <v>2</v>
      </c>
      <c r="V41" s="285"/>
      <c r="W41" s="19"/>
      <c r="X41" s="19"/>
      <c r="Y41" s="31">
        <v>1</v>
      </c>
      <c r="Z41" s="31">
        <v>2</v>
      </c>
      <c r="AA41" s="31">
        <v>1</v>
      </c>
      <c r="AB41" s="31">
        <v>2</v>
      </c>
      <c r="AC41" s="31">
        <v>1</v>
      </c>
      <c r="AD41" s="31">
        <v>2</v>
      </c>
      <c r="AE41" s="31">
        <v>1</v>
      </c>
      <c r="AF41" s="31">
        <v>2</v>
      </c>
      <c r="AG41" s="31">
        <v>1</v>
      </c>
      <c r="AH41" s="31">
        <v>1</v>
      </c>
      <c r="AI41" s="31">
        <v>1</v>
      </c>
      <c r="AJ41" s="31">
        <v>1</v>
      </c>
      <c r="AK41" s="31">
        <v>1</v>
      </c>
      <c r="AL41" s="31">
        <v>1</v>
      </c>
      <c r="AM41" s="31">
        <v>1</v>
      </c>
      <c r="AN41" s="31">
        <v>1</v>
      </c>
      <c r="AO41" s="31">
        <v>1</v>
      </c>
      <c r="AP41" s="31">
        <v>2</v>
      </c>
      <c r="AQ41" s="31">
        <v>1</v>
      </c>
      <c r="AR41" s="31">
        <v>1</v>
      </c>
      <c r="AS41" s="31">
        <v>1</v>
      </c>
      <c r="AT41" s="31"/>
      <c r="AU41" s="284"/>
      <c r="AV41" s="283"/>
      <c r="AW41" s="282">
        <f>SUM(Y41:AT41)</f>
        <v>26</v>
      </c>
      <c r="AX41" s="20"/>
      <c r="AY41" s="20"/>
      <c r="AZ41" s="20"/>
      <c r="BA41" s="20"/>
      <c r="BB41" s="20"/>
      <c r="BC41" s="20"/>
      <c r="BD41" s="20"/>
      <c r="BE41" s="271"/>
      <c r="BF41" s="61"/>
      <c r="BG41" s="270">
        <f>SUM(E41:T41,Y41:AU41)</f>
        <v>52</v>
      </c>
    </row>
    <row r="42" spans="1:59" ht="12.75">
      <c r="A42" s="219"/>
      <c r="B42" s="156" t="s">
        <v>132</v>
      </c>
      <c r="C42" s="158" t="s">
        <v>131</v>
      </c>
      <c r="D42" s="13" t="s">
        <v>8</v>
      </c>
      <c r="E42" s="14">
        <v>2</v>
      </c>
      <c r="F42" s="14">
        <v>2</v>
      </c>
      <c r="G42" s="14">
        <v>2</v>
      </c>
      <c r="H42" s="14">
        <v>2</v>
      </c>
      <c r="I42" s="14">
        <v>2</v>
      </c>
      <c r="J42" s="14">
        <v>2</v>
      </c>
      <c r="K42" s="14">
        <v>2</v>
      </c>
      <c r="L42" s="13">
        <v>2</v>
      </c>
      <c r="M42" s="13">
        <v>3</v>
      </c>
      <c r="N42" s="13">
        <v>2</v>
      </c>
      <c r="O42" s="13">
        <v>3</v>
      </c>
      <c r="P42" s="13">
        <v>2</v>
      </c>
      <c r="Q42" s="13">
        <v>3</v>
      </c>
      <c r="R42" s="13">
        <v>2</v>
      </c>
      <c r="S42" s="13">
        <v>2</v>
      </c>
      <c r="T42" s="13"/>
      <c r="U42" s="281">
        <v>1</v>
      </c>
      <c r="V42" s="16"/>
      <c r="W42" s="16"/>
      <c r="X42" s="16"/>
      <c r="Y42" s="13">
        <v>3</v>
      </c>
      <c r="Z42" s="13">
        <v>2</v>
      </c>
      <c r="AA42" s="13">
        <v>3</v>
      </c>
      <c r="AB42" s="13">
        <v>2</v>
      </c>
      <c r="AC42" s="13">
        <v>3</v>
      </c>
      <c r="AD42" s="13">
        <v>2</v>
      </c>
      <c r="AE42" s="13">
        <v>3</v>
      </c>
      <c r="AF42" s="13">
        <v>2</v>
      </c>
      <c r="AG42" s="13">
        <v>3</v>
      </c>
      <c r="AH42" s="14">
        <v>2</v>
      </c>
      <c r="AI42" s="14">
        <v>3</v>
      </c>
      <c r="AJ42" s="14">
        <v>2</v>
      </c>
      <c r="AK42" s="14">
        <v>3</v>
      </c>
      <c r="AL42" s="13">
        <v>2</v>
      </c>
      <c r="AM42" s="14">
        <v>3</v>
      </c>
      <c r="AN42" s="14">
        <v>2</v>
      </c>
      <c r="AO42" s="14">
        <v>3</v>
      </c>
      <c r="AP42" s="14">
        <v>2</v>
      </c>
      <c r="AQ42" s="14">
        <v>3</v>
      </c>
      <c r="AR42" s="14">
        <v>2</v>
      </c>
      <c r="AS42" s="14">
        <v>3</v>
      </c>
      <c r="AT42" s="14">
        <v>2</v>
      </c>
      <c r="AU42" s="280"/>
      <c r="AV42" s="279"/>
      <c r="AW42" s="15">
        <f>SUM(Y42:AT42)</f>
        <v>55</v>
      </c>
      <c r="AX42" s="15"/>
      <c r="AY42" s="15"/>
      <c r="AZ42" s="15"/>
      <c r="BA42" s="15"/>
      <c r="BB42" s="15"/>
      <c r="BC42" s="15"/>
      <c r="BD42" s="15"/>
      <c r="BE42" s="278"/>
      <c r="BF42" s="62">
        <f>SUM(E42:T42,Y42:AU42)</f>
        <v>88</v>
      </c>
      <c r="BG42" s="277"/>
    </row>
    <row r="43" spans="1:59" ht="13.5" thickBot="1">
      <c r="A43" s="219"/>
      <c r="B43" s="157"/>
      <c r="C43" s="159"/>
      <c r="D43" s="24" t="s">
        <v>9</v>
      </c>
      <c r="E43" s="101">
        <v>1</v>
      </c>
      <c r="F43" s="101">
        <v>1</v>
      </c>
      <c r="G43" s="101">
        <v>1</v>
      </c>
      <c r="H43" s="101">
        <v>1</v>
      </c>
      <c r="I43" s="101">
        <v>1</v>
      </c>
      <c r="J43" s="101">
        <v>1</v>
      </c>
      <c r="K43" s="101">
        <v>1</v>
      </c>
      <c r="L43" s="101">
        <v>1</v>
      </c>
      <c r="M43" s="101">
        <v>1</v>
      </c>
      <c r="N43" s="101">
        <v>1</v>
      </c>
      <c r="O43" s="101">
        <v>1</v>
      </c>
      <c r="P43" s="101">
        <v>1</v>
      </c>
      <c r="Q43" s="101">
        <v>1</v>
      </c>
      <c r="R43" s="101">
        <v>1</v>
      </c>
      <c r="S43" s="101">
        <v>1</v>
      </c>
      <c r="T43" s="101">
        <v>1</v>
      </c>
      <c r="U43" s="276">
        <v>1</v>
      </c>
      <c r="V43" s="275"/>
      <c r="W43" s="9"/>
      <c r="X43" s="9"/>
      <c r="Y43" s="140">
        <v>2</v>
      </c>
      <c r="Z43" s="140">
        <v>1</v>
      </c>
      <c r="AA43" s="140">
        <v>2</v>
      </c>
      <c r="AB43" s="140">
        <v>1</v>
      </c>
      <c r="AC43" s="140">
        <v>2</v>
      </c>
      <c r="AD43" s="140">
        <v>1</v>
      </c>
      <c r="AE43" s="140">
        <v>2</v>
      </c>
      <c r="AF43" s="140">
        <v>1</v>
      </c>
      <c r="AG43" s="140">
        <v>1</v>
      </c>
      <c r="AH43" s="140">
        <v>1</v>
      </c>
      <c r="AI43" s="140">
        <v>2</v>
      </c>
      <c r="AJ43" s="140">
        <v>1</v>
      </c>
      <c r="AK43" s="140">
        <v>1</v>
      </c>
      <c r="AL43" s="140">
        <v>1</v>
      </c>
      <c r="AM43" s="140">
        <v>1</v>
      </c>
      <c r="AN43" s="140">
        <v>1</v>
      </c>
      <c r="AO43" s="140">
        <v>2</v>
      </c>
      <c r="AP43" s="140">
        <v>1</v>
      </c>
      <c r="AQ43" s="140">
        <v>1</v>
      </c>
      <c r="AR43" s="140">
        <v>1</v>
      </c>
      <c r="AS43" s="140">
        <v>2</v>
      </c>
      <c r="AT43" s="140"/>
      <c r="AU43" s="274"/>
      <c r="AV43" s="273"/>
      <c r="AW43" s="272">
        <f>SUM(Y43:AT43)</f>
        <v>28</v>
      </c>
      <c r="AX43" s="20"/>
      <c r="AY43" s="20"/>
      <c r="AZ43" s="20"/>
      <c r="BA43" s="20"/>
      <c r="BB43" s="20"/>
      <c r="BC43" s="20"/>
      <c r="BD43" s="20"/>
      <c r="BE43" s="271"/>
      <c r="BF43" s="63"/>
      <c r="BG43" s="270">
        <f>SUM(E43:T43,Y43:AU43)</f>
        <v>44</v>
      </c>
    </row>
    <row r="44" spans="1:59" ht="12.75">
      <c r="A44" s="219"/>
      <c r="B44" s="184" t="s">
        <v>130</v>
      </c>
      <c r="C44" s="105" t="s">
        <v>33</v>
      </c>
      <c r="D44" s="13" t="s">
        <v>8</v>
      </c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8"/>
      <c r="V44" s="264"/>
      <c r="W44" s="8"/>
      <c r="X44" s="8"/>
      <c r="Y44" s="267">
        <v>2</v>
      </c>
      <c r="Z44" s="267">
        <v>1</v>
      </c>
      <c r="AA44" s="267">
        <v>2</v>
      </c>
      <c r="AB44" s="267">
        <v>1</v>
      </c>
      <c r="AC44" s="267">
        <v>1</v>
      </c>
      <c r="AD44" s="267">
        <v>2</v>
      </c>
      <c r="AE44" s="267">
        <v>3</v>
      </c>
      <c r="AF44" s="267">
        <v>3</v>
      </c>
      <c r="AG44" s="267">
        <v>3</v>
      </c>
      <c r="AH44" s="267">
        <v>3</v>
      </c>
      <c r="AI44" s="267">
        <v>3</v>
      </c>
      <c r="AJ44" s="267">
        <v>3</v>
      </c>
      <c r="AK44" s="267">
        <v>3</v>
      </c>
      <c r="AL44" s="267">
        <v>3</v>
      </c>
      <c r="AM44" s="267">
        <v>3</v>
      </c>
      <c r="AN44" s="267">
        <v>3</v>
      </c>
      <c r="AO44" s="267">
        <v>3</v>
      </c>
      <c r="AP44" s="267">
        <v>3</v>
      </c>
      <c r="AQ44" s="267">
        <v>3</v>
      </c>
      <c r="AR44" s="267">
        <v>4</v>
      </c>
      <c r="AS44" s="267">
        <v>4</v>
      </c>
      <c r="AT44" s="267">
        <v>4</v>
      </c>
      <c r="AU44" s="263"/>
      <c r="AV44" s="262"/>
      <c r="AW44" s="261">
        <f>SUM(Y44:AT44)</f>
        <v>60</v>
      </c>
      <c r="AX44" s="136"/>
      <c r="AY44" s="136"/>
      <c r="AZ44" s="136"/>
      <c r="BA44" s="136"/>
      <c r="BB44" s="136"/>
      <c r="BC44" s="136"/>
      <c r="BD44" s="136"/>
      <c r="BE44" s="249"/>
      <c r="BF44" s="248"/>
      <c r="BG44" s="247"/>
    </row>
    <row r="45" spans="1:59" ht="13.5" thickBot="1">
      <c r="A45" s="219"/>
      <c r="B45" s="185"/>
      <c r="C45" s="105"/>
      <c r="D45" s="24" t="s">
        <v>9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5"/>
      <c r="V45" s="264"/>
      <c r="W45" s="8"/>
      <c r="X45" s="8"/>
      <c r="Y45" s="106">
        <v>1</v>
      </c>
      <c r="Z45" s="106">
        <v>2</v>
      </c>
      <c r="AA45" s="106">
        <v>1</v>
      </c>
      <c r="AB45" s="106">
        <v>2</v>
      </c>
      <c r="AC45" s="106">
        <v>1</v>
      </c>
      <c r="AD45" s="106">
        <v>2</v>
      </c>
      <c r="AE45" s="106">
        <v>1</v>
      </c>
      <c r="AF45" s="106">
        <v>2</v>
      </c>
      <c r="AG45" s="106">
        <v>1</v>
      </c>
      <c r="AH45" s="106">
        <v>2</v>
      </c>
      <c r="AI45" s="106">
        <v>1</v>
      </c>
      <c r="AJ45" s="106">
        <v>2</v>
      </c>
      <c r="AK45" s="106">
        <v>1</v>
      </c>
      <c r="AL45" s="106">
        <v>2</v>
      </c>
      <c r="AM45" s="106">
        <v>1</v>
      </c>
      <c r="AN45" s="106">
        <v>2</v>
      </c>
      <c r="AO45" s="106">
        <v>2</v>
      </c>
      <c r="AP45" s="106">
        <v>2</v>
      </c>
      <c r="AQ45" s="106">
        <v>1</v>
      </c>
      <c r="AR45" s="106">
        <v>1</v>
      </c>
      <c r="AS45" s="106"/>
      <c r="AT45" s="106"/>
      <c r="AU45" s="263"/>
      <c r="AV45" s="262"/>
      <c r="AW45" s="261">
        <f>SUM(Y45:AT45)</f>
        <v>30</v>
      </c>
      <c r="AX45" s="136"/>
      <c r="AY45" s="136"/>
      <c r="AZ45" s="136"/>
      <c r="BA45" s="136"/>
      <c r="BB45" s="136"/>
      <c r="BC45" s="136"/>
      <c r="BD45" s="136"/>
      <c r="BE45" s="249"/>
      <c r="BF45" s="248"/>
      <c r="BG45" s="247"/>
    </row>
    <row r="46" spans="1:59" ht="12.75">
      <c r="A46" s="219"/>
      <c r="B46" s="257" t="s">
        <v>129</v>
      </c>
      <c r="C46" s="260" t="s">
        <v>93</v>
      </c>
      <c r="D46" s="13" t="s">
        <v>8</v>
      </c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151"/>
      <c r="V46" s="254"/>
      <c r="W46" s="8"/>
      <c r="X46" s="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2"/>
      <c r="AV46" s="251"/>
      <c r="AW46" s="250">
        <f>SUM(Y46:AT46)</f>
        <v>0</v>
      </c>
      <c r="AX46" s="136"/>
      <c r="AY46" s="136"/>
      <c r="AZ46" s="136"/>
      <c r="BA46" s="136"/>
      <c r="BB46" s="136"/>
      <c r="BC46" s="136"/>
      <c r="BD46" s="136"/>
      <c r="BE46" s="249"/>
      <c r="BF46" s="248"/>
      <c r="BG46" s="247"/>
    </row>
    <row r="47" spans="1:59" ht="13.5" thickBot="1">
      <c r="A47" s="219"/>
      <c r="B47" s="257"/>
      <c r="C47" s="147"/>
      <c r="D47" s="24" t="s">
        <v>9</v>
      </c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5"/>
      <c r="V47" s="254"/>
      <c r="W47" s="8"/>
      <c r="X47" s="8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2"/>
      <c r="AV47" s="251"/>
      <c r="AW47" s="250">
        <f>SUM(Y47:AT47)</f>
        <v>0</v>
      </c>
      <c r="AX47" s="136"/>
      <c r="AY47" s="136"/>
      <c r="AZ47" s="136"/>
      <c r="BA47" s="136"/>
      <c r="BB47" s="136"/>
      <c r="BC47" s="136"/>
      <c r="BD47" s="136"/>
      <c r="BE47" s="249"/>
      <c r="BF47" s="248"/>
      <c r="BG47" s="247"/>
    </row>
    <row r="48" spans="1:59" ht="14.25" thickBot="1" thickTop="1">
      <c r="A48" s="221"/>
      <c r="B48" s="246" t="s">
        <v>14</v>
      </c>
      <c r="C48" s="215"/>
      <c r="D48" s="215"/>
      <c r="E48" s="107">
        <f>SUM(E10,E36)</f>
        <v>36</v>
      </c>
      <c r="F48" s="45">
        <f>SUM(F10,F36)</f>
        <v>36</v>
      </c>
      <c r="G48" s="45">
        <f>SUM(G10,G36)</f>
        <v>36</v>
      </c>
      <c r="H48" s="45">
        <f>SUM(H10,H36)</f>
        <v>36</v>
      </c>
      <c r="I48" s="45">
        <f>SUM(I10,I36)</f>
        <v>36</v>
      </c>
      <c r="J48" s="45">
        <f>SUM(J10,J36)</f>
        <v>36</v>
      </c>
      <c r="K48" s="45">
        <f>SUM(K10,K36)</f>
        <v>36</v>
      </c>
      <c r="L48" s="45">
        <f>SUM(L10,L36)</f>
        <v>36</v>
      </c>
      <c r="M48" s="45">
        <f>SUM(M10,M36)</f>
        <v>36</v>
      </c>
      <c r="N48" s="45">
        <f>SUM(N10,N36)</f>
        <v>36</v>
      </c>
      <c r="O48" s="45">
        <f>SUM(O10,O36)</f>
        <v>36</v>
      </c>
      <c r="P48" s="45">
        <f>SUM(P10,P36)</f>
        <v>36</v>
      </c>
      <c r="Q48" s="45">
        <f>SUM(Q10,Q36)</f>
        <v>36</v>
      </c>
      <c r="R48" s="45">
        <f>SUM(R10,R36)</f>
        <v>36</v>
      </c>
      <c r="S48" s="45">
        <f>SUM(S10,S36)</f>
        <v>36</v>
      </c>
      <c r="T48" s="45">
        <f>SUM(T10,T36)</f>
        <v>36</v>
      </c>
      <c r="U48" s="245">
        <f>SUM(U10,U36)</f>
        <v>36</v>
      </c>
      <c r="V48" s="44"/>
      <c r="W48" s="44"/>
      <c r="X48" s="44"/>
      <c r="Y48" s="45">
        <f>SUM(Y10,Y36)</f>
        <v>37</v>
      </c>
      <c r="Z48" s="45">
        <f>SUM(Z10,Z36)</f>
        <v>36</v>
      </c>
      <c r="AA48" s="45">
        <f>SUM(AA10,AA36)</f>
        <v>37</v>
      </c>
      <c r="AB48" s="45">
        <f>SUM(AB10,AB36)</f>
        <v>36</v>
      </c>
      <c r="AC48" s="45">
        <f>SUM(AC10,AC36)</f>
        <v>37</v>
      </c>
      <c r="AD48" s="45">
        <f>SUM(AD10,AD36)</f>
        <v>38</v>
      </c>
      <c r="AE48" s="45">
        <f>SUM(AE10,AE36)</f>
        <v>39</v>
      </c>
      <c r="AF48" s="45">
        <f>SUM(AF10,AF36)</f>
        <v>38</v>
      </c>
      <c r="AG48" s="45">
        <f>SUM(AG10,AG36)</f>
        <v>39</v>
      </c>
      <c r="AH48" s="45">
        <f>SUM(AH10,AH36)</f>
        <v>38</v>
      </c>
      <c r="AI48" s="45">
        <f>SUM(AI10,AI36)</f>
        <v>39</v>
      </c>
      <c r="AJ48" s="45">
        <f>SUM(AJ10,AJ36)</f>
        <v>38</v>
      </c>
      <c r="AK48" s="45">
        <f>SUM(AK10,AK36)</f>
        <v>39</v>
      </c>
      <c r="AL48" s="45">
        <f>SUM(AL10,AL36)</f>
        <v>38</v>
      </c>
      <c r="AM48" s="45">
        <f>SUM(AM10,AM36)</f>
        <v>39</v>
      </c>
      <c r="AN48" s="45">
        <f>SUM(AN10,AN36)</f>
        <v>38</v>
      </c>
      <c r="AO48" s="45">
        <f>SUM(AO10,AO36)</f>
        <v>37</v>
      </c>
      <c r="AP48" s="45">
        <f>SUM(AP10,AP36)</f>
        <v>37</v>
      </c>
      <c r="AQ48" s="45">
        <f>SUM(AQ10,AQ36)</f>
        <v>37</v>
      </c>
      <c r="AR48" s="45">
        <f>SUM(AR10,AR36)</f>
        <v>37</v>
      </c>
      <c r="AS48" s="45">
        <f>SUM(AS10,AS36)</f>
        <v>37</v>
      </c>
      <c r="AT48" s="45">
        <f>SUM(AT10,AT36)</f>
        <v>37</v>
      </c>
      <c r="AU48" s="45">
        <f>SUM(AU10,AU36)</f>
        <v>0</v>
      </c>
      <c r="AV48" s="11"/>
      <c r="AW48" s="11"/>
      <c r="AX48" s="244"/>
      <c r="AY48" s="244"/>
      <c r="AZ48" s="244"/>
      <c r="BA48" s="244"/>
      <c r="BB48" s="244"/>
      <c r="BC48" s="244"/>
      <c r="BD48" s="244"/>
      <c r="BE48" s="243"/>
      <c r="BF48" s="242">
        <f>SUM(E48:BE48)</f>
        <v>1440</v>
      </c>
      <c r="BG48" s="241"/>
    </row>
    <row r="49" spans="1:59" ht="14.25" thickTop="1">
      <c r="A49" s="221"/>
      <c r="B49" s="183" t="s">
        <v>15</v>
      </c>
      <c r="C49" s="216"/>
      <c r="D49" s="216"/>
      <c r="E49" s="27">
        <f>SUM(E11,E37)</f>
        <v>18</v>
      </c>
      <c r="F49" s="27">
        <f>SUM(F11,F37)</f>
        <v>18</v>
      </c>
      <c r="G49" s="27">
        <f>SUM(G11,G37)</f>
        <v>18</v>
      </c>
      <c r="H49" s="27">
        <f>SUM(H11,H37)</f>
        <v>18</v>
      </c>
      <c r="I49" s="27">
        <f>SUM(I11,I37)</f>
        <v>18</v>
      </c>
      <c r="J49" s="27">
        <f>SUM(J11,J37)</f>
        <v>18</v>
      </c>
      <c r="K49" s="27">
        <f>SUM(K11,K37)</f>
        <v>19</v>
      </c>
      <c r="L49" s="27">
        <f>SUM(L11,L37)</f>
        <v>17</v>
      </c>
      <c r="M49" s="27">
        <f>SUM(M11,M37)</f>
        <v>17</v>
      </c>
      <c r="N49" s="27">
        <f>SUM(N11,N37)</f>
        <v>17</v>
      </c>
      <c r="O49" s="27">
        <f>SUM(O11,O37)</f>
        <v>18</v>
      </c>
      <c r="P49" s="27">
        <f>SUM(P11,P37)</f>
        <v>19</v>
      </c>
      <c r="Q49" s="27">
        <f>SUM(Q11,Q37)</f>
        <v>17</v>
      </c>
      <c r="R49" s="27">
        <f>SUM(R11,R37)</f>
        <v>20</v>
      </c>
      <c r="S49" s="27">
        <f>SUM(S11,S37)</f>
        <v>18</v>
      </c>
      <c r="T49" s="27">
        <f>SUM(T11,T37)</f>
        <v>19</v>
      </c>
      <c r="U49" s="240">
        <f>SUM(U11,U37)</f>
        <v>17</v>
      </c>
      <c r="V49" s="6"/>
      <c r="W49" s="6"/>
      <c r="X49" s="6"/>
      <c r="Y49" s="27">
        <f>SUM(Y11,Y37)</f>
        <v>19</v>
      </c>
      <c r="Z49" s="27">
        <f>SUM(Z11,Z37)</f>
        <v>21</v>
      </c>
      <c r="AA49" s="27">
        <f>SUM(AA11,AA37)</f>
        <v>20</v>
      </c>
      <c r="AB49" s="27">
        <f>SUM(AB11,AB37)</f>
        <v>20</v>
      </c>
      <c r="AC49" s="27">
        <f>SUM(AC11,AC37)</f>
        <v>19</v>
      </c>
      <c r="AD49" s="27">
        <f>SUM(AD11,AD37)</f>
        <v>21</v>
      </c>
      <c r="AE49" s="27">
        <f>SUM(AE11,AE37)</f>
        <v>19</v>
      </c>
      <c r="AF49" s="27">
        <f>SUM(AF11,AF37)</f>
        <v>21</v>
      </c>
      <c r="AG49" s="27">
        <f>SUM(AG11,AG37)</f>
        <v>18</v>
      </c>
      <c r="AH49" s="27">
        <f>SUM(AH11,AH37)</f>
        <v>21</v>
      </c>
      <c r="AI49" s="27">
        <f>SUM(AI11,AI37)</f>
        <v>18</v>
      </c>
      <c r="AJ49" s="27">
        <f>SUM(AJ11,AJ37)</f>
        <v>20</v>
      </c>
      <c r="AK49" s="27">
        <f>SUM(AK11,AK37)</f>
        <v>19</v>
      </c>
      <c r="AL49" s="27">
        <f>SUM(AL11,AL37)</f>
        <v>21</v>
      </c>
      <c r="AM49" s="27">
        <f>SUM(AM11,AM37)</f>
        <v>19</v>
      </c>
      <c r="AN49" s="27">
        <f>SUM(AN11,AN37)</f>
        <v>20</v>
      </c>
      <c r="AO49" s="27">
        <f>SUM(AO11,AO37)</f>
        <v>18</v>
      </c>
      <c r="AP49" s="27">
        <f>SUM(AP11,AP37)</f>
        <v>17</v>
      </c>
      <c r="AQ49" s="27">
        <f>SUM(AQ11,AQ37)</f>
        <v>19</v>
      </c>
      <c r="AR49" s="27">
        <f>SUM(AR11,AR37)</f>
        <v>18</v>
      </c>
      <c r="AS49" s="27">
        <f>SUM(AS11,AS37)</f>
        <v>15</v>
      </c>
      <c r="AT49" s="27">
        <f>SUM(AT11,AT37)</f>
        <v>11</v>
      </c>
      <c r="AU49" s="27">
        <f>SUM(AU11,AU37)</f>
        <v>0</v>
      </c>
      <c r="AV49" s="7"/>
      <c r="AW49" s="7"/>
      <c r="AX49" s="7"/>
      <c r="AY49" s="7"/>
      <c r="AZ49" s="7"/>
      <c r="BA49" s="7"/>
      <c r="BB49" s="7"/>
      <c r="BC49" s="7"/>
      <c r="BD49" s="7"/>
      <c r="BE49" s="239"/>
      <c r="BF49" s="64"/>
      <c r="BG49" s="238">
        <f>SUM(BG11,BG37)</f>
        <v>528</v>
      </c>
    </row>
    <row r="50" spans="1:59" ht="13.5" thickBot="1">
      <c r="A50" s="222"/>
      <c r="B50" s="175" t="s">
        <v>12</v>
      </c>
      <c r="C50" s="217"/>
      <c r="D50" s="217"/>
      <c r="E50" s="35">
        <f>SUM(E48:E49)</f>
        <v>54</v>
      </c>
      <c r="F50" s="35">
        <f>SUM(F48:F49)</f>
        <v>54</v>
      </c>
      <c r="G50" s="35">
        <f>SUM(G48:G49)</f>
        <v>54</v>
      </c>
      <c r="H50" s="35">
        <f>SUM(H48:H49)</f>
        <v>54</v>
      </c>
      <c r="I50" s="35">
        <f>SUM(I48:I49)</f>
        <v>54</v>
      </c>
      <c r="J50" s="35">
        <f>SUM(J48:J49)</f>
        <v>54</v>
      </c>
      <c r="K50" s="35">
        <f>SUM(K48:K49)</f>
        <v>55</v>
      </c>
      <c r="L50" s="35">
        <f>SUM(L48:L49)</f>
        <v>53</v>
      </c>
      <c r="M50" s="35">
        <f>SUM(M48:M49)</f>
        <v>53</v>
      </c>
      <c r="N50" s="35">
        <f>SUM(N48:N49)</f>
        <v>53</v>
      </c>
      <c r="O50" s="35">
        <f>SUM(O48:O49)</f>
        <v>54</v>
      </c>
      <c r="P50" s="35">
        <f>SUM(P48:P49)</f>
        <v>55</v>
      </c>
      <c r="Q50" s="35">
        <f>SUM(Q48:Q49)</f>
        <v>53</v>
      </c>
      <c r="R50" s="35">
        <f>SUM(R48:R49)</f>
        <v>56</v>
      </c>
      <c r="S50" s="35">
        <f>SUM(S48:S49)</f>
        <v>54</v>
      </c>
      <c r="T50" s="35">
        <f>SUM(T48:T49)</f>
        <v>55</v>
      </c>
      <c r="U50" s="35">
        <f>SUM(U48:U49)</f>
        <v>53</v>
      </c>
      <c r="V50" s="39"/>
      <c r="W50" s="50"/>
      <c r="X50" s="50"/>
      <c r="Y50" s="35">
        <f>SUM(Y48:Y49)</f>
        <v>56</v>
      </c>
      <c r="Z50" s="35">
        <f>SUM(Z48:Z49)</f>
        <v>57</v>
      </c>
      <c r="AA50" s="35">
        <f>SUM(AA48:AA49)</f>
        <v>57</v>
      </c>
      <c r="AB50" s="35">
        <f>SUM(AB48:AB49)</f>
        <v>56</v>
      </c>
      <c r="AC50" s="35">
        <f>SUM(AC48:AC49)</f>
        <v>56</v>
      </c>
      <c r="AD50" s="35">
        <f>SUM(AD48:AD49)</f>
        <v>59</v>
      </c>
      <c r="AE50" s="35">
        <f>SUM(AE48:AE49)</f>
        <v>58</v>
      </c>
      <c r="AF50" s="35">
        <f>SUM(AF48:AF49)</f>
        <v>59</v>
      </c>
      <c r="AG50" s="35">
        <f>SUM(AG48:AG49)</f>
        <v>57</v>
      </c>
      <c r="AH50" s="35">
        <f>SUM(AH48:AH49)</f>
        <v>59</v>
      </c>
      <c r="AI50" s="35">
        <f>SUM(AI48:AI49)</f>
        <v>57</v>
      </c>
      <c r="AJ50" s="35">
        <f>SUM(AJ48:AJ49)</f>
        <v>58</v>
      </c>
      <c r="AK50" s="35">
        <f>SUM(AK48:AK49)</f>
        <v>58</v>
      </c>
      <c r="AL50" s="35">
        <f>SUM(AL48:AL49)</f>
        <v>59</v>
      </c>
      <c r="AM50" s="35">
        <f>SUM(AM48:AM49)</f>
        <v>58</v>
      </c>
      <c r="AN50" s="35">
        <f>SUM(AN48:AN49)</f>
        <v>58</v>
      </c>
      <c r="AO50" s="35">
        <f>SUM(AO48:AO49)</f>
        <v>55</v>
      </c>
      <c r="AP50" s="35">
        <f>SUM(AP48:AP49)</f>
        <v>54</v>
      </c>
      <c r="AQ50" s="35">
        <f>SUM(AQ48:AQ49)</f>
        <v>56</v>
      </c>
      <c r="AR50" s="35">
        <f>SUM(AR48:AR49)</f>
        <v>55</v>
      </c>
      <c r="AS50" s="35">
        <f>SUM(AS48:AS49)</f>
        <v>52</v>
      </c>
      <c r="AT50" s="35">
        <f>SUM(AT48:AT49)</f>
        <v>48</v>
      </c>
      <c r="AU50" s="35">
        <f>SUM(AU48:AU49)</f>
        <v>0</v>
      </c>
      <c r="AV50" s="39"/>
      <c r="AW50" s="39"/>
      <c r="AX50" s="39"/>
      <c r="AY50" s="39"/>
      <c r="AZ50" s="39"/>
      <c r="BA50" s="39"/>
      <c r="BB50" s="39"/>
      <c r="BC50" s="39"/>
      <c r="BD50" s="39"/>
      <c r="BE50" s="237"/>
      <c r="BF50" s="236">
        <f>SUM(BF48,BG49)</f>
        <v>1968</v>
      </c>
      <c r="BG50" s="235"/>
    </row>
    <row r="51" spans="1:59" ht="13.5" thickTop="1">
      <c r="A51" s="234"/>
      <c r="B51" s="54"/>
      <c r="C51" s="54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ht="12.75" customHeight="1">
      <c r="A52" s="234"/>
      <c r="B52" s="54"/>
      <c r="C52" s="54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54"/>
      <c r="U52" s="54"/>
      <c r="V52" s="54"/>
      <c r="W52" s="54"/>
      <c r="X52" s="54"/>
      <c r="Y52"/>
      <c r="Z52"/>
      <c r="AA52"/>
      <c r="AB52"/>
      <c r="AC52"/>
      <c r="AD52"/>
      <c r="AE52"/>
      <c r="AF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 ht="12.75">
      <c r="A53" s="234"/>
      <c r="B53" s="54"/>
      <c r="C53" s="54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54"/>
      <c r="U53" s="54"/>
      <c r="V53" s="54"/>
      <c r="W53" s="55"/>
      <c r="X53" s="53"/>
      <c r="Y53" t="s">
        <v>128</v>
      </c>
      <c r="Z53"/>
      <c r="AA53"/>
      <c r="AB53"/>
      <c r="AC53"/>
      <c r="AD53"/>
      <c r="AE53"/>
      <c r="AF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24" ht="12.75">
      <c r="A54" s="234"/>
      <c r="B54" s="56"/>
      <c r="C54" s="56"/>
      <c r="T54" s="56"/>
      <c r="U54" s="57"/>
      <c r="V54" s="57"/>
      <c r="W54" s="57"/>
      <c r="X54" s="56"/>
    </row>
    <row r="55" spans="1:25" ht="12.75">
      <c r="A55" s="234"/>
      <c r="B55" s="56"/>
      <c r="C55" s="56"/>
      <c r="T55" s="56"/>
      <c r="U55" s="57"/>
      <c r="V55" s="57"/>
      <c r="W55" s="57"/>
      <c r="X55" s="48"/>
      <c r="Y55" s="2" t="s">
        <v>127</v>
      </c>
    </row>
    <row r="56" spans="1:24" ht="12.75" customHeight="1">
      <c r="A56" s="234"/>
      <c r="B56" s="56"/>
      <c r="C56" s="56"/>
      <c r="T56" s="56"/>
      <c r="U56" s="57"/>
      <c r="V56" s="57"/>
      <c r="W56" s="57"/>
      <c r="X56" s="56"/>
    </row>
    <row r="57" spans="1:22" ht="12.75">
      <c r="A57" s="234"/>
      <c r="B57" s="56"/>
      <c r="C57" s="56"/>
      <c r="T57" s="56"/>
      <c r="U57" s="57"/>
      <c r="V57" s="57"/>
    </row>
    <row r="58" spans="1:22" ht="18.75" customHeight="1">
      <c r="A58" s="234"/>
      <c r="B58" s="56"/>
      <c r="C58" s="56"/>
      <c r="T58" s="56"/>
      <c r="U58" s="57"/>
      <c r="V58" s="57"/>
    </row>
    <row r="59" spans="1:22" ht="18" customHeight="1">
      <c r="A59" s="234"/>
      <c r="B59" s="56"/>
      <c r="C59" s="56"/>
      <c r="T59" s="56"/>
      <c r="U59" s="57"/>
      <c r="V59" s="57"/>
    </row>
    <row r="60" spans="1:22" ht="12.75">
      <c r="A60" s="234"/>
      <c r="B60" s="56"/>
      <c r="C60" s="56"/>
      <c r="T60" s="56"/>
      <c r="U60" s="57"/>
      <c r="V60" s="57"/>
    </row>
    <row r="61" spans="1:22" ht="12.75">
      <c r="A61" s="234"/>
      <c r="B61" s="56"/>
      <c r="C61" s="56"/>
      <c r="T61" s="56"/>
      <c r="U61" s="57"/>
      <c r="V61" s="57"/>
    </row>
    <row r="62" spans="1:22" ht="12.75" customHeight="1">
      <c r="A62" s="234"/>
      <c r="B62" s="56"/>
      <c r="C62" s="56"/>
      <c r="T62" s="56"/>
      <c r="U62" s="56"/>
      <c r="V62" s="56"/>
    </row>
    <row r="63" spans="1:3" ht="12.75" customHeight="1">
      <c r="A63" s="234"/>
      <c r="B63" s="56"/>
      <c r="C63" s="56"/>
    </row>
    <row r="64" spans="1:3" ht="12.75" customHeight="1">
      <c r="A64" s="234"/>
      <c r="B64" s="56"/>
      <c r="C64" s="56"/>
    </row>
    <row r="65" ht="12.75">
      <c r="A65" s="233"/>
    </row>
    <row r="66" ht="12.75">
      <c r="A66" s="233"/>
    </row>
    <row r="67" ht="12.75">
      <c r="A67" s="233"/>
    </row>
    <row r="68" ht="12.75">
      <c r="A68" s="115"/>
    </row>
    <row r="70" ht="12.75">
      <c r="A70" s="3"/>
    </row>
  </sheetData>
  <sheetProtection/>
  <mergeCells count="48">
    <mergeCell ref="A2:A7"/>
    <mergeCell ref="B2:B7"/>
    <mergeCell ref="C2:C7"/>
    <mergeCell ref="D2:D7"/>
    <mergeCell ref="BF2:BF7"/>
    <mergeCell ref="BG2:BG7"/>
    <mergeCell ref="E3:BE3"/>
    <mergeCell ref="E5:BE5"/>
    <mergeCell ref="V6:W6"/>
    <mergeCell ref="V7:W7"/>
    <mergeCell ref="A8:A50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B22:B23"/>
    <mergeCell ref="C22:C23"/>
    <mergeCell ref="B24:B25"/>
    <mergeCell ref="C24:C25"/>
    <mergeCell ref="C16:C17"/>
    <mergeCell ref="B18:B19"/>
    <mergeCell ref="C18:C19"/>
    <mergeCell ref="B20:B21"/>
    <mergeCell ref="C20:C21"/>
    <mergeCell ref="B36:B37"/>
    <mergeCell ref="C36:C37"/>
    <mergeCell ref="B38:B39"/>
    <mergeCell ref="C38:C39"/>
    <mergeCell ref="B26:B27"/>
    <mergeCell ref="C26:C27"/>
    <mergeCell ref="B28:B29"/>
    <mergeCell ref="C28:C29"/>
    <mergeCell ref="C30:C31"/>
    <mergeCell ref="B30:B31"/>
    <mergeCell ref="B48:D48"/>
    <mergeCell ref="B49:D49"/>
    <mergeCell ref="B50:D50"/>
    <mergeCell ref="BF50:BG50"/>
    <mergeCell ref="B40:B41"/>
    <mergeCell ref="C40:C41"/>
    <mergeCell ref="B42:B43"/>
    <mergeCell ref="C42:C43"/>
    <mergeCell ref="B44:B4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2"/>
  <sheetViews>
    <sheetView tabSelected="1" zoomScale="78" zoomScaleNormal="78" zoomScalePageLayoutView="0" workbookViewId="0" topLeftCell="A1">
      <selection activeCell="X1" sqref="X1"/>
    </sheetView>
  </sheetViews>
  <sheetFormatPr defaultColWidth="9.00390625" defaultRowHeight="12.75"/>
  <cols>
    <col min="1" max="1" width="9.125" style="2" customWidth="1"/>
    <col min="2" max="2" width="9.875" style="2" customWidth="1"/>
    <col min="3" max="3" width="27.75390625" style="2" customWidth="1"/>
    <col min="4" max="4" width="9.125" style="2" customWidth="1"/>
    <col min="5" max="7" width="4.375" style="2" customWidth="1"/>
    <col min="8" max="9" width="5.875" style="2" customWidth="1"/>
    <col min="10" max="22" width="4.375" style="2" customWidth="1"/>
    <col min="23" max="26" width="3.875" style="2" customWidth="1"/>
    <col min="27" max="52" width="4.375" style="2" customWidth="1"/>
    <col min="53" max="62" width="3.875" style="2" customWidth="1"/>
    <col min="63" max="63" width="6.625" style="2" customWidth="1"/>
    <col min="64" max="64" width="11.25390625" style="2" bestFit="1" customWidth="1"/>
    <col min="65" max="16384" width="9.125" style="2" customWidth="1"/>
  </cols>
  <sheetData>
    <row r="1" spans="24:33" s="1" customFormat="1" ht="21" thickBot="1">
      <c r="X1" s="141" t="s">
        <v>112</v>
      </c>
      <c r="Y1" s="135"/>
      <c r="Z1" s="135"/>
      <c r="AA1" s="135"/>
      <c r="AB1" s="135"/>
      <c r="AC1" s="135"/>
      <c r="AD1" s="135"/>
      <c r="AE1" s="135"/>
      <c r="AF1" s="135"/>
      <c r="AG1" s="135"/>
    </row>
    <row r="2" spans="1:64" ht="58.5" customHeight="1">
      <c r="A2" s="202" t="s">
        <v>0</v>
      </c>
      <c r="B2" s="202" t="s">
        <v>1</v>
      </c>
      <c r="C2" s="205" t="s">
        <v>2</v>
      </c>
      <c r="D2" s="205" t="s">
        <v>3</v>
      </c>
      <c r="E2" s="25" t="s">
        <v>39</v>
      </c>
      <c r="F2" s="26" t="s">
        <v>40</v>
      </c>
      <c r="G2" s="26" t="s">
        <v>42</v>
      </c>
      <c r="H2" s="26" t="s">
        <v>41</v>
      </c>
      <c r="I2" s="25" t="s">
        <v>94</v>
      </c>
      <c r="J2" s="25" t="s">
        <v>95</v>
      </c>
      <c r="K2" s="26" t="s">
        <v>43</v>
      </c>
      <c r="L2" s="26" t="s">
        <v>44</v>
      </c>
      <c r="M2" s="26" t="s">
        <v>45</v>
      </c>
      <c r="N2" s="26" t="s">
        <v>46</v>
      </c>
      <c r="O2" s="26" t="s">
        <v>47</v>
      </c>
      <c r="P2" s="26" t="s">
        <v>48</v>
      </c>
      <c r="Q2" s="26" t="s">
        <v>49</v>
      </c>
      <c r="R2" s="26" t="s">
        <v>50</v>
      </c>
      <c r="S2" s="25" t="s">
        <v>51</v>
      </c>
      <c r="T2" s="26" t="s">
        <v>96</v>
      </c>
      <c r="U2" s="26" t="s">
        <v>97</v>
      </c>
      <c r="V2" s="26" t="s">
        <v>52</v>
      </c>
      <c r="W2" s="26" t="s">
        <v>53</v>
      </c>
      <c r="X2" s="25" t="s">
        <v>18</v>
      </c>
      <c r="Y2" s="26" t="s">
        <v>54</v>
      </c>
      <c r="Z2" s="26" t="s">
        <v>19</v>
      </c>
      <c r="AA2" s="26" t="s">
        <v>55</v>
      </c>
      <c r="AB2" s="26" t="s">
        <v>56</v>
      </c>
      <c r="AC2" s="25" t="s">
        <v>57</v>
      </c>
      <c r="AD2" s="26" t="s">
        <v>58</v>
      </c>
      <c r="AE2" s="26" t="s">
        <v>59</v>
      </c>
      <c r="AF2" s="26" t="s">
        <v>60</v>
      </c>
      <c r="AG2" s="25" t="s">
        <v>61</v>
      </c>
      <c r="AH2" s="26" t="s">
        <v>62</v>
      </c>
      <c r="AI2" s="26" t="s">
        <v>63</v>
      </c>
      <c r="AJ2" s="26" t="s">
        <v>64</v>
      </c>
      <c r="AK2" s="25" t="s">
        <v>65</v>
      </c>
      <c r="AL2" s="26" t="s">
        <v>66</v>
      </c>
      <c r="AM2" s="26" t="s">
        <v>67</v>
      </c>
      <c r="AN2" s="26" t="s">
        <v>68</v>
      </c>
      <c r="AO2" s="25" t="s">
        <v>69</v>
      </c>
      <c r="AP2" s="26" t="s">
        <v>98</v>
      </c>
      <c r="AQ2" s="26" t="s">
        <v>101</v>
      </c>
      <c r="AR2" s="26" t="s">
        <v>70</v>
      </c>
      <c r="AS2" s="26" t="s">
        <v>71</v>
      </c>
      <c r="AT2" s="26" t="s">
        <v>99</v>
      </c>
      <c r="AU2" s="26" t="s">
        <v>100</v>
      </c>
      <c r="AV2" s="25" t="s">
        <v>72</v>
      </c>
      <c r="AW2" s="26" t="s">
        <v>73</v>
      </c>
      <c r="AX2" s="26" t="s">
        <v>102</v>
      </c>
      <c r="AY2" s="26" t="s">
        <v>103</v>
      </c>
      <c r="AZ2" s="26" t="s">
        <v>74</v>
      </c>
      <c r="BA2" s="25" t="s">
        <v>75</v>
      </c>
      <c r="BB2" s="26" t="s">
        <v>76</v>
      </c>
      <c r="BC2" s="26" t="s">
        <v>77</v>
      </c>
      <c r="BD2" s="26" t="s">
        <v>78</v>
      </c>
      <c r="BE2" s="26" t="s">
        <v>79</v>
      </c>
      <c r="BF2" s="26" t="s">
        <v>80</v>
      </c>
      <c r="BG2" s="26" t="s">
        <v>81</v>
      </c>
      <c r="BH2" s="26" t="s">
        <v>82</v>
      </c>
      <c r="BI2" s="26" t="s">
        <v>83</v>
      </c>
      <c r="BJ2" s="66" t="s">
        <v>21</v>
      </c>
      <c r="BK2" s="208" t="s">
        <v>17</v>
      </c>
      <c r="BL2" s="192" t="s">
        <v>34</v>
      </c>
    </row>
    <row r="3" spans="1:64" ht="12.75">
      <c r="A3" s="203"/>
      <c r="B3" s="203"/>
      <c r="C3" s="206"/>
      <c r="D3" s="206"/>
      <c r="E3" s="195" t="s">
        <v>4</v>
      </c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7"/>
      <c r="BK3" s="209"/>
      <c r="BL3" s="193"/>
    </row>
    <row r="4" spans="1:64" ht="12.75">
      <c r="A4" s="203"/>
      <c r="B4" s="203"/>
      <c r="C4" s="206"/>
      <c r="D4" s="206"/>
      <c r="E4" s="4">
        <v>35</v>
      </c>
      <c r="F4" s="4">
        <v>36</v>
      </c>
      <c r="G4" s="4">
        <v>37</v>
      </c>
      <c r="H4" s="4">
        <v>38</v>
      </c>
      <c r="I4" s="4">
        <v>39</v>
      </c>
      <c r="J4" s="4">
        <v>39</v>
      </c>
      <c r="K4" s="4">
        <v>40</v>
      </c>
      <c r="L4" s="4">
        <v>41</v>
      </c>
      <c r="M4" s="5">
        <v>42</v>
      </c>
      <c r="N4" s="5">
        <v>43</v>
      </c>
      <c r="O4" s="5">
        <v>44</v>
      </c>
      <c r="P4" s="5">
        <v>45</v>
      </c>
      <c r="Q4" s="5">
        <v>46</v>
      </c>
      <c r="R4" s="5">
        <v>47</v>
      </c>
      <c r="S4" s="5">
        <v>48</v>
      </c>
      <c r="T4" s="5"/>
      <c r="U4" s="5">
        <v>49</v>
      </c>
      <c r="V4" s="5">
        <v>50</v>
      </c>
      <c r="W4" s="5">
        <v>51</v>
      </c>
      <c r="X4" s="5">
        <v>52</v>
      </c>
      <c r="Y4" s="5">
        <v>1</v>
      </c>
      <c r="Z4" s="5">
        <v>2</v>
      </c>
      <c r="AA4" s="5">
        <v>3</v>
      </c>
      <c r="AB4" s="5">
        <v>4</v>
      </c>
      <c r="AC4" s="5">
        <v>5</v>
      </c>
      <c r="AD4" s="5">
        <v>6</v>
      </c>
      <c r="AE4" s="5">
        <v>7</v>
      </c>
      <c r="AF4" s="5">
        <v>8</v>
      </c>
      <c r="AG4" s="5">
        <v>9</v>
      </c>
      <c r="AH4" s="5">
        <v>10</v>
      </c>
      <c r="AI4" s="5">
        <v>11</v>
      </c>
      <c r="AJ4" s="5">
        <v>12</v>
      </c>
      <c r="AK4" s="5">
        <v>13</v>
      </c>
      <c r="AL4" s="5">
        <v>14</v>
      </c>
      <c r="AM4" s="5">
        <v>15</v>
      </c>
      <c r="AN4" s="5">
        <v>16</v>
      </c>
      <c r="AO4" s="5">
        <v>17</v>
      </c>
      <c r="AP4" s="5">
        <v>18</v>
      </c>
      <c r="AQ4" s="5">
        <v>18</v>
      </c>
      <c r="AR4" s="5">
        <v>19</v>
      </c>
      <c r="AS4" s="5">
        <v>20</v>
      </c>
      <c r="AT4" s="5">
        <v>21</v>
      </c>
      <c r="AU4" s="5">
        <v>21</v>
      </c>
      <c r="AV4" s="5">
        <v>22</v>
      </c>
      <c r="AW4" s="5">
        <v>23</v>
      </c>
      <c r="AX4" s="5">
        <v>24</v>
      </c>
      <c r="AY4" s="5">
        <v>24</v>
      </c>
      <c r="AZ4" s="5">
        <v>25</v>
      </c>
      <c r="BA4" s="5">
        <v>26</v>
      </c>
      <c r="BB4" s="5">
        <v>27</v>
      </c>
      <c r="BC4" s="5">
        <v>28</v>
      </c>
      <c r="BD4" s="5">
        <v>29</v>
      </c>
      <c r="BE4" s="5">
        <v>30</v>
      </c>
      <c r="BF4" s="5">
        <v>31</v>
      </c>
      <c r="BG4" s="5">
        <v>32</v>
      </c>
      <c r="BH4" s="5">
        <v>33</v>
      </c>
      <c r="BI4" s="5">
        <v>34</v>
      </c>
      <c r="BJ4" s="5">
        <v>35</v>
      </c>
      <c r="BK4" s="209"/>
      <c r="BL4" s="193"/>
    </row>
    <row r="5" spans="1:64" ht="12.75">
      <c r="A5" s="203"/>
      <c r="B5" s="203"/>
      <c r="C5" s="206"/>
      <c r="D5" s="206"/>
      <c r="E5" s="195" t="s">
        <v>5</v>
      </c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7"/>
      <c r="BK5" s="209"/>
      <c r="BL5" s="193"/>
    </row>
    <row r="6" spans="1:64" ht="12.75">
      <c r="A6" s="203"/>
      <c r="B6" s="203"/>
      <c r="C6" s="206"/>
      <c r="D6" s="206"/>
      <c r="E6" s="4">
        <v>1</v>
      </c>
      <c r="F6" s="4">
        <v>2</v>
      </c>
      <c r="G6" s="4">
        <v>3</v>
      </c>
      <c r="H6" s="4">
        <v>4</v>
      </c>
      <c r="I6" s="4">
        <v>5</v>
      </c>
      <c r="J6" s="4">
        <v>5</v>
      </c>
      <c r="K6" s="4">
        <v>6</v>
      </c>
      <c r="L6" s="4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5">
        <v>13</v>
      </c>
      <c r="S6" s="5">
        <v>14</v>
      </c>
      <c r="T6" s="5"/>
      <c r="U6" s="5">
        <v>15</v>
      </c>
      <c r="V6" s="5">
        <v>16</v>
      </c>
      <c r="W6" s="5">
        <v>17</v>
      </c>
      <c r="X6" s="198">
        <v>18</v>
      </c>
      <c r="Y6" s="199"/>
      <c r="Z6" s="5">
        <v>19</v>
      </c>
      <c r="AA6" s="5">
        <v>20</v>
      </c>
      <c r="AB6" s="5">
        <v>21</v>
      </c>
      <c r="AC6" s="5">
        <v>22</v>
      </c>
      <c r="AD6" s="5">
        <v>23</v>
      </c>
      <c r="AE6" s="5">
        <v>24</v>
      </c>
      <c r="AF6" s="5">
        <v>25</v>
      </c>
      <c r="AG6" s="5">
        <v>26</v>
      </c>
      <c r="AH6" s="5">
        <v>27</v>
      </c>
      <c r="AI6" s="5">
        <v>28</v>
      </c>
      <c r="AJ6" s="5">
        <v>29</v>
      </c>
      <c r="AK6" s="5">
        <v>30</v>
      </c>
      <c r="AL6" s="5">
        <v>31</v>
      </c>
      <c r="AM6" s="5">
        <v>32</v>
      </c>
      <c r="AN6" s="5">
        <v>33</v>
      </c>
      <c r="AO6" s="5">
        <v>34</v>
      </c>
      <c r="AP6" s="5">
        <v>35</v>
      </c>
      <c r="AQ6" s="5">
        <v>35</v>
      </c>
      <c r="AR6" s="5">
        <v>36</v>
      </c>
      <c r="AS6" s="5">
        <v>37</v>
      </c>
      <c r="AT6" s="5">
        <v>38</v>
      </c>
      <c r="AU6" s="5">
        <v>38</v>
      </c>
      <c r="AV6" s="5">
        <v>39</v>
      </c>
      <c r="AW6" s="5">
        <v>40</v>
      </c>
      <c r="AX6" s="5">
        <v>41</v>
      </c>
      <c r="AY6" s="5">
        <v>41</v>
      </c>
      <c r="AZ6" s="24">
        <v>42</v>
      </c>
      <c r="BA6" s="5">
        <v>43</v>
      </c>
      <c r="BB6" s="8">
        <v>44</v>
      </c>
      <c r="BC6" s="8">
        <v>45</v>
      </c>
      <c r="BD6" s="8">
        <v>46</v>
      </c>
      <c r="BE6" s="8">
        <v>47</v>
      </c>
      <c r="BF6" s="8">
        <v>48</v>
      </c>
      <c r="BG6" s="8">
        <v>49</v>
      </c>
      <c r="BH6" s="8">
        <v>50</v>
      </c>
      <c r="BI6" s="8">
        <v>51</v>
      </c>
      <c r="BJ6" s="8">
        <v>52</v>
      </c>
      <c r="BK6" s="209"/>
      <c r="BL6" s="193"/>
    </row>
    <row r="7" spans="1:64" ht="13.5" thickBot="1">
      <c r="A7" s="204"/>
      <c r="B7" s="204"/>
      <c r="C7" s="207"/>
      <c r="D7" s="207"/>
      <c r="E7" s="23" t="s">
        <v>28</v>
      </c>
      <c r="F7" s="23" t="s">
        <v>29</v>
      </c>
      <c r="G7" s="23" t="s">
        <v>28</v>
      </c>
      <c r="H7" s="23" t="s">
        <v>29</v>
      </c>
      <c r="I7" s="23" t="s">
        <v>28</v>
      </c>
      <c r="J7" s="23" t="s">
        <v>28</v>
      </c>
      <c r="K7" s="23" t="s">
        <v>29</v>
      </c>
      <c r="L7" s="23" t="s">
        <v>28</v>
      </c>
      <c r="M7" s="24" t="s">
        <v>29</v>
      </c>
      <c r="N7" s="24" t="s">
        <v>28</v>
      </c>
      <c r="O7" s="24" t="s">
        <v>29</v>
      </c>
      <c r="P7" s="24" t="s">
        <v>28</v>
      </c>
      <c r="Q7" s="24" t="s">
        <v>29</v>
      </c>
      <c r="R7" s="24" t="s">
        <v>28</v>
      </c>
      <c r="S7" s="24" t="s">
        <v>29</v>
      </c>
      <c r="T7" s="24"/>
      <c r="U7" s="24" t="s">
        <v>28</v>
      </c>
      <c r="V7" s="24" t="s">
        <v>29</v>
      </c>
      <c r="W7" s="144" t="s">
        <v>28</v>
      </c>
      <c r="X7" s="200" t="s">
        <v>29</v>
      </c>
      <c r="Y7" s="201"/>
      <c r="Z7" s="9" t="s">
        <v>28</v>
      </c>
      <c r="AA7" s="24" t="s">
        <v>29</v>
      </c>
      <c r="AB7" s="24" t="s">
        <v>28</v>
      </c>
      <c r="AC7" s="24" t="s">
        <v>29</v>
      </c>
      <c r="AD7" s="24" t="s">
        <v>28</v>
      </c>
      <c r="AE7" s="24" t="s">
        <v>29</v>
      </c>
      <c r="AF7" s="24" t="s">
        <v>28</v>
      </c>
      <c r="AG7" s="24" t="s">
        <v>29</v>
      </c>
      <c r="AH7" s="24" t="s">
        <v>28</v>
      </c>
      <c r="AI7" s="24" t="s">
        <v>29</v>
      </c>
      <c r="AJ7" s="24" t="s">
        <v>28</v>
      </c>
      <c r="AK7" s="24" t="s">
        <v>29</v>
      </c>
      <c r="AL7" s="24" t="s">
        <v>28</v>
      </c>
      <c r="AM7" s="24" t="s">
        <v>29</v>
      </c>
      <c r="AN7" s="73" t="s">
        <v>28</v>
      </c>
      <c r="AO7" s="24" t="s">
        <v>29</v>
      </c>
      <c r="AP7" s="24" t="s">
        <v>28</v>
      </c>
      <c r="AQ7" s="24" t="s">
        <v>28</v>
      </c>
      <c r="AR7" s="24" t="s">
        <v>29</v>
      </c>
      <c r="AS7" s="24" t="s">
        <v>28</v>
      </c>
      <c r="AT7" s="24" t="s">
        <v>29</v>
      </c>
      <c r="AU7" s="24" t="s">
        <v>29</v>
      </c>
      <c r="AV7" s="24" t="s">
        <v>28</v>
      </c>
      <c r="AW7" s="24" t="s">
        <v>29</v>
      </c>
      <c r="AX7" s="24" t="s">
        <v>28</v>
      </c>
      <c r="AY7" s="24" t="s">
        <v>28</v>
      </c>
      <c r="AZ7" s="89" t="s">
        <v>29</v>
      </c>
      <c r="BA7" s="24" t="s">
        <v>28</v>
      </c>
      <c r="BB7" s="9" t="s">
        <v>29</v>
      </c>
      <c r="BC7" s="9" t="s">
        <v>28</v>
      </c>
      <c r="BD7" s="9" t="s">
        <v>29</v>
      </c>
      <c r="BE7" s="9" t="s">
        <v>28</v>
      </c>
      <c r="BF7" s="9" t="s">
        <v>29</v>
      </c>
      <c r="BG7" s="9" t="s">
        <v>28</v>
      </c>
      <c r="BH7" s="9" t="s">
        <v>29</v>
      </c>
      <c r="BI7" s="9" t="s">
        <v>28</v>
      </c>
      <c r="BJ7" s="9" t="s">
        <v>29</v>
      </c>
      <c r="BK7" s="210"/>
      <c r="BL7" s="194"/>
    </row>
    <row r="8" spans="1:64" ht="12.75">
      <c r="A8" s="211" t="s">
        <v>27</v>
      </c>
      <c r="B8" s="164" t="s">
        <v>35</v>
      </c>
      <c r="C8" s="166" t="s">
        <v>11</v>
      </c>
      <c r="D8" s="44" t="s">
        <v>8</v>
      </c>
      <c r="E8" s="142">
        <v>8</v>
      </c>
      <c r="F8" s="142">
        <v>8</v>
      </c>
      <c r="G8" s="142">
        <v>8</v>
      </c>
      <c r="H8" s="142">
        <v>8</v>
      </c>
      <c r="I8" s="89"/>
      <c r="J8" s="59">
        <f>J13+J19</f>
        <v>18</v>
      </c>
      <c r="K8" s="59">
        <f aca="true" t="shared" si="0" ref="K8:T8">K13+K19</f>
        <v>34</v>
      </c>
      <c r="L8" s="59">
        <f t="shared" si="0"/>
        <v>34</v>
      </c>
      <c r="M8" s="59">
        <f t="shared" si="0"/>
        <v>34</v>
      </c>
      <c r="N8" s="59">
        <f t="shared" si="0"/>
        <v>34</v>
      </c>
      <c r="O8" s="59">
        <f t="shared" si="0"/>
        <v>34</v>
      </c>
      <c r="P8" s="59">
        <f t="shared" si="0"/>
        <v>34</v>
      </c>
      <c r="Q8" s="59">
        <f t="shared" si="0"/>
        <v>34</v>
      </c>
      <c r="R8" s="59">
        <f t="shared" si="0"/>
        <v>34</v>
      </c>
      <c r="S8" s="59">
        <f t="shared" si="0"/>
        <v>34</v>
      </c>
      <c r="T8" s="59">
        <f t="shared" si="0"/>
        <v>16</v>
      </c>
      <c r="U8" s="89"/>
      <c r="V8" s="142">
        <v>0</v>
      </c>
      <c r="W8" s="142">
        <v>0</v>
      </c>
      <c r="X8" s="8"/>
      <c r="Y8" s="8"/>
      <c r="Z8" s="8"/>
      <c r="AA8" s="142">
        <v>0</v>
      </c>
      <c r="AB8" s="142">
        <v>0</v>
      </c>
      <c r="AC8" s="142">
        <v>0</v>
      </c>
      <c r="AD8" s="142">
        <v>0</v>
      </c>
      <c r="AE8" s="142">
        <v>0</v>
      </c>
      <c r="AF8" s="142">
        <v>0</v>
      </c>
      <c r="AG8" s="142">
        <v>8</v>
      </c>
      <c r="AH8" s="142">
        <v>8</v>
      </c>
      <c r="AI8" s="142">
        <v>8</v>
      </c>
      <c r="AJ8" s="142">
        <v>8</v>
      </c>
      <c r="AK8" s="142">
        <v>8</v>
      </c>
      <c r="AL8" s="142">
        <v>8</v>
      </c>
      <c r="AM8" s="142">
        <v>8</v>
      </c>
      <c r="AN8" s="142">
        <v>8</v>
      </c>
      <c r="AO8" s="142">
        <v>8</v>
      </c>
      <c r="AP8" s="89"/>
      <c r="AQ8" s="142">
        <v>0</v>
      </c>
      <c r="AR8" s="142">
        <v>0</v>
      </c>
      <c r="AS8" s="142">
        <v>0</v>
      </c>
      <c r="AT8" s="142">
        <v>0</v>
      </c>
      <c r="AU8" s="142">
        <v>8</v>
      </c>
      <c r="AV8" s="142">
        <v>8</v>
      </c>
      <c r="AW8" s="142">
        <v>8</v>
      </c>
      <c r="AX8" s="142">
        <v>8</v>
      </c>
      <c r="AY8" s="89"/>
      <c r="AZ8" s="143" t="s">
        <v>30</v>
      </c>
      <c r="BA8" s="143" t="s">
        <v>30</v>
      </c>
      <c r="BB8" s="46"/>
      <c r="BC8" s="46"/>
      <c r="BD8" s="46"/>
      <c r="BE8" s="46"/>
      <c r="BF8" s="46"/>
      <c r="BG8" s="46"/>
      <c r="BH8" s="46"/>
      <c r="BI8" s="46"/>
      <c r="BJ8" s="47"/>
      <c r="BK8" s="127">
        <f>J8+K8+L8+M8+N8+O8+P8+Q8+R8+S8+T8</f>
        <v>340</v>
      </c>
      <c r="BL8" s="72"/>
    </row>
    <row r="9" spans="1:64" ht="14.25" thickBot="1">
      <c r="A9" s="187"/>
      <c r="B9" s="165"/>
      <c r="C9" s="167"/>
      <c r="D9" s="22" t="s">
        <v>9</v>
      </c>
      <c r="E9" s="142">
        <v>8</v>
      </c>
      <c r="F9" s="142">
        <v>8</v>
      </c>
      <c r="G9" s="142">
        <v>8</v>
      </c>
      <c r="H9" s="142">
        <v>8</v>
      </c>
      <c r="I9" s="89"/>
      <c r="J9" s="42">
        <f>J14+J20</f>
        <v>9</v>
      </c>
      <c r="K9" s="42">
        <f aca="true" t="shared" si="1" ref="K9:T9">K14+K20</f>
        <v>16</v>
      </c>
      <c r="L9" s="42">
        <f t="shared" si="1"/>
        <v>16</v>
      </c>
      <c r="M9" s="42">
        <f t="shared" si="1"/>
        <v>16</v>
      </c>
      <c r="N9" s="42">
        <f t="shared" si="1"/>
        <v>16</v>
      </c>
      <c r="O9" s="42">
        <f t="shared" si="1"/>
        <v>16</v>
      </c>
      <c r="P9" s="42">
        <f t="shared" si="1"/>
        <v>16</v>
      </c>
      <c r="Q9" s="42">
        <f t="shared" si="1"/>
        <v>16</v>
      </c>
      <c r="R9" s="42">
        <f t="shared" si="1"/>
        <v>16</v>
      </c>
      <c r="S9" s="42">
        <f t="shared" si="1"/>
        <v>16</v>
      </c>
      <c r="T9" s="42">
        <f t="shared" si="1"/>
        <v>7</v>
      </c>
      <c r="U9" s="89"/>
      <c r="V9" s="142">
        <v>0</v>
      </c>
      <c r="W9" s="142">
        <v>0</v>
      </c>
      <c r="X9" s="8"/>
      <c r="Y9" s="8"/>
      <c r="Z9" s="8"/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8</v>
      </c>
      <c r="AH9" s="142">
        <v>8</v>
      </c>
      <c r="AI9" s="142">
        <v>8</v>
      </c>
      <c r="AJ9" s="142">
        <v>8</v>
      </c>
      <c r="AK9" s="142">
        <v>8</v>
      </c>
      <c r="AL9" s="142">
        <v>8</v>
      </c>
      <c r="AM9" s="142">
        <v>8</v>
      </c>
      <c r="AN9" s="142">
        <v>8</v>
      </c>
      <c r="AO9" s="142">
        <v>8</v>
      </c>
      <c r="AP9" s="89"/>
      <c r="AQ9" s="142">
        <v>0</v>
      </c>
      <c r="AR9" s="142">
        <v>0</v>
      </c>
      <c r="AS9" s="142">
        <v>0</v>
      </c>
      <c r="AT9" s="142">
        <v>0</v>
      </c>
      <c r="AU9" s="142">
        <v>8</v>
      </c>
      <c r="AV9" s="142">
        <v>8</v>
      </c>
      <c r="AW9" s="142">
        <v>8</v>
      </c>
      <c r="AX9" s="142">
        <v>8</v>
      </c>
      <c r="AY9" s="89"/>
      <c r="AZ9" s="143" t="s">
        <v>30</v>
      </c>
      <c r="BA9" s="143" t="s">
        <v>30</v>
      </c>
      <c r="BB9" s="46"/>
      <c r="BC9" s="46"/>
      <c r="BD9" s="46"/>
      <c r="BE9" s="46"/>
      <c r="BF9" s="46"/>
      <c r="BG9" s="46"/>
      <c r="BH9" s="46"/>
      <c r="BI9" s="46"/>
      <c r="BJ9" s="47"/>
      <c r="BK9" s="61"/>
      <c r="BL9" s="125">
        <f>K9+L9+M9+N9+O9+P9+Q9+R9+S9+T9+U9</f>
        <v>151</v>
      </c>
    </row>
    <row r="10" spans="1:64" ht="13.5" customHeight="1">
      <c r="A10" s="187"/>
      <c r="B10" s="168" t="s">
        <v>85</v>
      </c>
      <c r="C10" s="190" t="s">
        <v>84</v>
      </c>
      <c r="D10" s="36" t="s">
        <v>8</v>
      </c>
      <c r="E10" s="142">
        <v>8</v>
      </c>
      <c r="F10" s="142">
        <v>8</v>
      </c>
      <c r="G10" s="142">
        <v>8</v>
      </c>
      <c r="H10" s="142">
        <v>8</v>
      </c>
      <c r="I10" s="89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89"/>
      <c r="V10" s="142">
        <v>0</v>
      </c>
      <c r="W10" s="142">
        <v>0</v>
      </c>
      <c r="X10" s="8"/>
      <c r="Y10" s="8"/>
      <c r="Z10" s="8"/>
      <c r="AA10" s="142">
        <v>0</v>
      </c>
      <c r="AB10" s="142">
        <v>0</v>
      </c>
      <c r="AC10" s="142">
        <v>0</v>
      </c>
      <c r="AD10" s="142">
        <v>0</v>
      </c>
      <c r="AE10" s="142">
        <v>0</v>
      </c>
      <c r="AF10" s="142">
        <v>0</v>
      </c>
      <c r="AG10" s="142">
        <v>8</v>
      </c>
      <c r="AH10" s="142">
        <v>8</v>
      </c>
      <c r="AI10" s="142">
        <v>8</v>
      </c>
      <c r="AJ10" s="142">
        <v>8</v>
      </c>
      <c r="AK10" s="142">
        <v>8</v>
      </c>
      <c r="AL10" s="142">
        <v>8</v>
      </c>
      <c r="AM10" s="142">
        <v>8</v>
      </c>
      <c r="AN10" s="142">
        <v>8</v>
      </c>
      <c r="AO10" s="142">
        <v>8</v>
      </c>
      <c r="AP10" s="89"/>
      <c r="AQ10" s="142">
        <v>0</v>
      </c>
      <c r="AR10" s="142">
        <v>0</v>
      </c>
      <c r="AS10" s="142">
        <v>0</v>
      </c>
      <c r="AT10" s="142">
        <v>0</v>
      </c>
      <c r="AU10" s="142">
        <v>8</v>
      </c>
      <c r="AV10" s="142">
        <v>8</v>
      </c>
      <c r="AW10" s="142">
        <v>8</v>
      </c>
      <c r="AX10" s="142">
        <v>8</v>
      </c>
      <c r="AY10" s="89"/>
      <c r="AZ10" s="143" t="s">
        <v>30</v>
      </c>
      <c r="BA10" s="143" t="s">
        <v>30</v>
      </c>
      <c r="BB10" s="46"/>
      <c r="BC10" s="46"/>
      <c r="BD10" s="46"/>
      <c r="BE10" s="46"/>
      <c r="BF10" s="46"/>
      <c r="BG10" s="46"/>
      <c r="BH10" s="46"/>
      <c r="BI10" s="46"/>
      <c r="BJ10" s="47"/>
      <c r="BK10" s="62">
        <f>J10+K10+L10+M10+N10+O10+P10+Q10+R10+S10+T10</f>
        <v>0</v>
      </c>
      <c r="BL10" s="70"/>
    </row>
    <row r="11" spans="1:64" ht="13.5" thickBot="1">
      <c r="A11" s="187"/>
      <c r="B11" s="161"/>
      <c r="C11" s="191"/>
      <c r="D11" s="37" t="s">
        <v>9</v>
      </c>
      <c r="E11" s="142">
        <v>8</v>
      </c>
      <c r="F11" s="142">
        <v>8</v>
      </c>
      <c r="G11" s="142">
        <v>8</v>
      </c>
      <c r="H11" s="142">
        <v>8</v>
      </c>
      <c r="I11" s="89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89"/>
      <c r="V11" s="142">
        <v>0</v>
      </c>
      <c r="W11" s="142">
        <v>0</v>
      </c>
      <c r="X11" s="8"/>
      <c r="Y11" s="8"/>
      <c r="Z11" s="8"/>
      <c r="AA11" s="142">
        <v>0</v>
      </c>
      <c r="AB11" s="142">
        <v>0</v>
      </c>
      <c r="AC11" s="142">
        <v>0</v>
      </c>
      <c r="AD11" s="142">
        <v>0</v>
      </c>
      <c r="AE11" s="142">
        <v>0</v>
      </c>
      <c r="AF11" s="142">
        <v>0</v>
      </c>
      <c r="AG11" s="142">
        <v>8</v>
      </c>
      <c r="AH11" s="142">
        <v>8</v>
      </c>
      <c r="AI11" s="142">
        <v>8</v>
      </c>
      <c r="AJ11" s="142">
        <v>8</v>
      </c>
      <c r="AK11" s="142">
        <v>8</v>
      </c>
      <c r="AL11" s="142">
        <v>8</v>
      </c>
      <c r="AM11" s="142">
        <v>8</v>
      </c>
      <c r="AN11" s="142">
        <v>8</v>
      </c>
      <c r="AO11" s="142">
        <v>8</v>
      </c>
      <c r="AP11" s="89"/>
      <c r="AQ11" s="142">
        <v>0</v>
      </c>
      <c r="AR11" s="142">
        <v>0</v>
      </c>
      <c r="AS11" s="142">
        <v>0</v>
      </c>
      <c r="AT11" s="142">
        <v>0</v>
      </c>
      <c r="AU11" s="142">
        <v>8</v>
      </c>
      <c r="AV11" s="142">
        <v>8</v>
      </c>
      <c r="AW11" s="142">
        <v>8</v>
      </c>
      <c r="AX11" s="142">
        <v>8</v>
      </c>
      <c r="AY11" s="89"/>
      <c r="AZ11" s="143" t="s">
        <v>30</v>
      </c>
      <c r="BA11" s="143" t="s">
        <v>30</v>
      </c>
      <c r="BB11" s="46"/>
      <c r="BC11" s="46"/>
      <c r="BD11" s="46"/>
      <c r="BE11" s="46"/>
      <c r="BF11" s="46"/>
      <c r="BG11" s="46"/>
      <c r="BH11" s="46"/>
      <c r="BI11" s="46"/>
      <c r="BJ11" s="47"/>
      <c r="BK11" s="61"/>
      <c r="BL11" s="126">
        <f>K11+L11+M11+N11+O11+P11+Q11+R11+S11+T11+U11</f>
        <v>0</v>
      </c>
    </row>
    <row r="12" spans="1:64" ht="18" customHeight="1" thickBot="1">
      <c r="A12" s="188"/>
      <c r="B12" s="80" t="s">
        <v>104</v>
      </c>
      <c r="C12" s="82" t="s">
        <v>32</v>
      </c>
      <c r="D12" s="17" t="s">
        <v>8</v>
      </c>
      <c r="E12" s="145">
        <v>36</v>
      </c>
      <c r="F12" s="145">
        <v>36</v>
      </c>
      <c r="G12" s="145">
        <v>36</v>
      </c>
      <c r="H12" s="145">
        <v>36</v>
      </c>
      <c r="I12" s="89"/>
      <c r="J12" s="74"/>
      <c r="K12" s="74"/>
      <c r="L12" s="74"/>
      <c r="M12" s="74"/>
      <c r="N12" s="74"/>
      <c r="O12" s="74"/>
      <c r="P12" s="74"/>
      <c r="Q12" s="94"/>
      <c r="R12" s="94"/>
      <c r="S12" s="94"/>
      <c r="T12" s="94"/>
      <c r="U12" s="89"/>
      <c r="V12" s="142">
        <v>0</v>
      </c>
      <c r="W12" s="142">
        <v>0</v>
      </c>
      <c r="X12" s="8"/>
      <c r="Y12" s="8"/>
      <c r="Z12" s="8"/>
      <c r="AA12" s="142">
        <v>0</v>
      </c>
      <c r="AB12" s="142">
        <v>0</v>
      </c>
      <c r="AC12" s="142">
        <v>0</v>
      </c>
      <c r="AD12" s="142">
        <v>0</v>
      </c>
      <c r="AE12" s="142">
        <v>0</v>
      </c>
      <c r="AF12" s="142">
        <v>0</v>
      </c>
      <c r="AG12" s="142">
        <v>8</v>
      </c>
      <c r="AH12" s="142">
        <v>8</v>
      </c>
      <c r="AI12" s="142">
        <v>8</v>
      </c>
      <c r="AJ12" s="142">
        <v>8</v>
      </c>
      <c r="AK12" s="142">
        <v>8</v>
      </c>
      <c r="AL12" s="142">
        <v>8</v>
      </c>
      <c r="AM12" s="142">
        <v>8</v>
      </c>
      <c r="AN12" s="142">
        <v>8</v>
      </c>
      <c r="AO12" s="142">
        <v>8</v>
      </c>
      <c r="AP12" s="89"/>
      <c r="AQ12" s="142">
        <v>0</v>
      </c>
      <c r="AR12" s="142">
        <v>0</v>
      </c>
      <c r="AS12" s="142">
        <v>0</v>
      </c>
      <c r="AT12" s="142">
        <v>0</v>
      </c>
      <c r="AU12" s="142">
        <v>8</v>
      </c>
      <c r="AV12" s="142">
        <v>8</v>
      </c>
      <c r="AW12" s="142">
        <v>8</v>
      </c>
      <c r="AX12" s="142">
        <v>8</v>
      </c>
      <c r="AY12" s="89"/>
      <c r="AZ12" s="143" t="s">
        <v>30</v>
      </c>
      <c r="BA12" s="143" t="s">
        <v>30</v>
      </c>
      <c r="BB12" s="46"/>
      <c r="BC12" s="46"/>
      <c r="BD12" s="46"/>
      <c r="BE12" s="46"/>
      <c r="BF12" s="46"/>
      <c r="BG12" s="46"/>
      <c r="BH12" s="46"/>
      <c r="BI12" s="46"/>
      <c r="BJ12" s="47"/>
      <c r="BK12" s="61"/>
      <c r="BL12" s="86">
        <f>K12+L12+M12+N12+O12+P12+Q12+R12+S12+T12+U12</f>
        <v>0</v>
      </c>
    </row>
    <row r="13" spans="1:64" ht="12.75">
      <c r="A13" s="187"/>
      <c r="B13" s="160" t="s">
        <v>86</v>
      </c>
      <c r="C13" s="162" t="s">
        <v>87</v>
      </c>
      <c r="D13" s="88" t="s">
        <v>8</v>
      </c>
      <c r="E13" s="142">
        <v>8</v>
      </c>
      <c r="F13" s="142">
        <v>8</v>
      </c>
      <c r="G13" s="142">
        <v>8</v>
      </c>
      <c r="H13" s="142">
        <v>8</v>
      </c>
      <c r="I13" s="89"/>
      <c r="J13" s="38">
        <f>J15</f>
        <v>10</v>
      </c>
      <c r="K13" s="38">
        <f aca="true" t="shared" si="2" ref="K13:T14">K15</f>
        <v>18</v>
      </c>
      <c r="L13" s="38">
        <f t="shared" si="2"/>
        <v>16</v>
      </c>
      <c r="M13" s="88">
        <f t="shared" si="2"/>
        <v>18</v>
      </c>
      <c r="N13" s="88">
        <f t="shared" si="2"/>
        <v>16</v>
      </c>
      <c r="O13" s="88">
        <f t="shared" si="2"/>
        <v>18</v>
      </c>
      <c r="P13" s="88">
        <f t="shared" si="2"/>
        <v>16</v>
      </c>
      <c r="Q13" s="88">
        <f t="shared" si="2"/>
        <v>18</v>
      </c>
      <c r="R13" s="88">
        <f t="shared" si="2"/>
        <v>16</v>
      </c>
      <c r="S13" s="88">
        <f t="shared" si="2"/>
        <v>18</v>
      </c>
      <c r="T13" s="88">
        <f t="shared" si="2"/>
        <v>10</v>
      </c>
      <c r="U13" s="89"/>
      <c r="V13" s="142">
        <v>0</v>
      </c>
      <c r="W13" s="142">
        <v>0</v>
      </c>
      <c r="X13" s="8"/>
      <c r="Y13" s="8"/>
      <c r="Z13" s="8"/>
      <c r="AA13" s="142">
        <v>0</v>
      </c>
      <c r="AB13" s="142">
        <v>0</v>
      </c>
      <c r="AC13" s="142">
        <v>0</v>
      </c>
      <c r="AD13" s="142">
        <v>0</v>
      </c>
      <c r="AE13" s="142">
        <v>0</v>
      </c>
      <c r="AF13" s="142">
        <v>0</v>
      </c>
      <c r="AG13" s="142">
        <v>8</v>
      </c>
      <c r="AH13" s="142">
        <v>8</v>
      </c>
      <c r="AI13" s="142">
        <v>8</v>
      </c>
      <c r="AJ13" s="142">
        <v>8</v>
      </c>
      <c r="AK13" s="142">
        <v>8</v>
      </c>
      <c r="AL13" s="142">
        <v>8</v>
      </c>
      <c r="AM13" s="142">
        <v>8</v>
      </c>
      <c r="AN13" s="142">
        <v>8</v>
      </c>
      <c r="AO13" s="142">
        <v>8</v>
      </c>
      <c r="AP13" s="89"/>
      <c r="AQ13" s="142">
        <v>0</v>
      </c>
      <c r="AR13" s="142">
        <v>0</v>
      </c>
      <c r="AS13" s="142">
        <v>0</v>
      </c>
      <c r="AT13" s="142">
        <v>0</v>
      </c>
      <c r="AU13" s="142">
        <v>8</v>
      </c>
      <c r="AV13" s="142">
        <v>8</v>
      </c>
      <c r="AW13" s="142">
        <v>8</v>
      </c>
      <c r="AX13" s="142">
        <v>8</v>
      </c>
      <c r="AY13" s="89"/>
      <c r="AZ13" s="143" t="s">
        <v>30</v>
      </c>
      <c r="BA13" s="143" t="s">
        <v>30</v>
      </c>
      <c r="BB13" s="46"/>
      <c r="BC13" s="46"/>
      <c r="BD13" s="46"/>
      <c r="BE13" s="46"/>
      <c r="BF13" s="46"/>
      <c r="BG13" s="46"/>
      <c r="BH13" s="46"/>
      <c r="BI13" s="46"/>
      <c r="BJ13" s="47"/>
      <c r="BK13" s="64">
        <f>J13+K13+L13+M13+N13+O13+P13+Q13+R13+S13+T13</f>
        <v>174</v>
      </c>
      <c r="BL13" s="72"/>
    </row>
    <row r="14" spans="1:64" ht="22.5" customHeight="1" thickBot="1">
      <c r="A14" s="187"/>
      <c r="B14" s="161"/>
      <c r="C14" s="163"/>
      <c r="D14" s="37" t="s">
        <v>9</v>
      </c>
      <c r="E14" s="142">
        <v>8</v>
      </c>
      <c r="F14" s="142">
        <v>8</v>
      </c>
      <c r="G14" s="142">
        <v>8</v>
      </c>
      <c r="H14" s="142">
        <v>8</v>
      </c>
      <c r="I14" s="89"/>
      <c r="J14" s="93">
        <f>J16</f>
        <v>5</v>
      </c>
      <c r="K14" s="93">
        <f t="shared" si="2"/>
        <v>8</v>
      </c>
      <c r="L14" s="93">
        <f t="shared" si="2"/>
        <v>8</v>
      </c>
      <c r="M14" s="43">
        <f t="shared" si="2"/>
        <v>8</v>
      </c>
      <c r="N14" s="43">
        <f t="shared" si="2"/>
        <v>8</v>
      </c>
      <c r="O14" s="43">
        <f t="shared" si="2"/>
        <v>8</v>
      </c>
      <c r="P14" s="43">
        <f t="shared" si="2"/>
        <v>8</v>
      </c>
      <c r="Q14" s="43">
        <f t="shared" si="2"/>
        <v>8</v>
      </c>
      <c r="R14" s="43">
        <f t="shared" si="2"/>
        <v>8</v>
      </c>
      <c r="S14" s="43">
        <f t="shared" si="2"/>
        <v>8</v>
      </c>
      <c r="T14" s="43">
        <f t="shared" si="2"/>
        <v>5</v>
      </c>
      <c r="U14" s="89"/>
      <c r="V14" s="142">
        <v>0</v>
      </c>
      <c r="W14" s="142">
        <v>0</v>
      </c>
      <c r="X14" s="8"/>
      <c r="Y14" s="8"/>
      <c r="Z14" s="8"/>
      <c r="AA14" s="142">
        <v>0</v>
      </c>
      <c r="AB14" s="142">
        <v>0</v>
      </c>
      <c r="AC14" s="142">
        <v>0</v>
      </c>
      <c r="AD14" s="142">
        <v>0</v>
      </c>
      <c r="AE14" s="142">
        <v>0</v>
      </c>
      <c r="AF14" s="142">
        <v>0</v>
      </c>
      <c r="AG14" s="142">
        <v>8</v>
      </c>
      <c r="AH14" s="142">
        <v>8</v>
      </c>
      <c r="AI14" s="142">
        <v>8</v>
      </c>
      <c r="AJ14" s="142">
        <v>8</v>
      </c>
      <c r="AK14" s="142">
        <v>8</v>
      </c>
      <c r="AL14" s="142">
        <v>8</v>
      </c>
      <c r="AM14" s="142">
        <v>8</v>
      </c>
      <c r="AN14" s="142">
        <v>8</v>
      </c>
      <c r="AO14" s="142">
        <v>8</v>
      </c>
      <c r="AP14" s="89"/>
      <c r="AQ14" s="142">
        <v>0</v>
      </c>
      <c r="AR14" s="142">
        <v>0</v>
      </c>
      <c r="AS14" s="142">
        <v>0</v>
      </c>
      <c r="AT14" s="142">
        <v>0</v>
      </c>
      <c r="AU14" s="142">
        <v>8</v>
      </c>
      <c r="AV14" s="142">
        <v>8</v>
      </c>
      <c r="AW14" s="142">
        <v>8</v>
      </c>
      <c r="AX14" s="142">
        <v>8</v>
      </c>
      <c r="AY14" s="89"/>
      <c r="AZ14" s="143" t="s">
        <v>30</v>
      </c>
      <c r="BA14" s="143" t="s">
        <v>30</v>
      </c>
      <c r="BB14" s="46"/>
      <c r="BC14" s="46"/>
      <c r="BD14" s="46"/>
      <c r="BE14" s="46"/>
      <c r="BF14" s="46"/>
      <c r="BG14" s="46"/>
      <c r="BH14" s="46"/>
      <c r="BI14" s="46"/>
      <c r="BJ14" s="47"/>
      <c r="BK14" s="61"/>
      <c r="BL14" s="126">
        <f>J14+K14+L14+M14+N14+O14+P14+Q14+R14+S14+T14</f>
        <v>82</v>
      </c>
    </row>
    <row r="15" spans="1:64" ht="15.75" customHeight="1">
      <c r="A15" s="187"/>
      <c r="B15" s="184" t="s">
        <v>105</v>
      </c>
      <c r="C15" s="171" t="s">
        <v>88</v>
      </c>
      <c r="D15" s="13" t="s">
        <v>8</v>
      </c>
      <c r="E15" s="142">
        <v>8</v>
      </c>
      <c r="F15" s="142">
        <v>8</v>
      </c>
      <c r="G15" s="142">
        <v>8</v>
      </c>
      <c r="H15" s="142">
        <v>8</v>
      </c>
      <c r="I15" s="89"/>
      <c r="J15" s="14">
        <v>10</v>
      </c>
      <c r="K15" s="14">
        <v>18</v>
      </c>
      <c r="L15" s="14">
        <v>16</v>
      </c>
      <c r="M15" s="13">
        <v>18</v>
      </c>
      <c r="N15" s="13">
        <v>16</v>
      </c>
      <c r="O15" s="13">
        <v>18</v>
      </c>
      <c r="P15" s="13">
        <v>16</v>
      </c>
      <c r="Q15" s="13">
        <v>18</v>
      </c>
      <c r="R15" s="13">
        <v>16</v>
      </c>
      <c r="S15" s="13">
        <v>18</v>
      </c>
      <c r="T15" s="13">
        <v>10</v>
      </c>
      <c r="U15" s="89"/>
      <c r="V15" s="142">
        <v>0</v>
      </c>
      <c r="W15" s="142">
        <v>0</v>
      </c>
      <c r="X15" s="8"/>
      <c r="Y15" s="8"/>
      <c r="Z15" s="8"/>
      <c r="AA15" s="142">
        <v>0</v>
      </c>
      <c r="AB15" s="142">
        <v>0</v>
      </c>
      <c r="AC15" s="142">
        <v>0</v>
      </c>
      <c r="AD15" s="142">
        <v>0</v>
      </c>
      <c r="AE15" s="142">
        <v>0</v>
      </c>
      <c r="AF15" s="142">
        <v>0</v>
      </c>
      <c r="AG15" s="142">
        <v>8</v>
      </c>
      <c r="AH15" s="142">
        <v>8</v>
      </c>
      <c r="AI15" s="142">
        <v>8</v>
      </c>
      <c r="AJ15" s="142">
        <v>8</v>
      </c>
      <c r="AK15" s="142">
        <v>8</v>
      </c>
      <c r="AL15" s="142">
        <v>8</v>
      </c>
      <c r="AM15" s="142">
        <v>8</v>
      </c>
      <c r="AN15" s="142">
        <v>8</v>
      </c>
      <c r="AO15" s="142">
        <v>8</v>
      </c>
      <c r="AP15" s="89"/>
      <c r="AQ15" s="142">
        <v>0</v>
      </c>
      <c r="AR15" s="142">
        <v>0</v>
      </c>
      <c r="AS15" s="142">
        <v>0</v>
      </c>
      <c r="AT15" s="142">
        <v>0</v>
      </c>
      <c r="AU15" s="142">
        <v>8</v>
      </c>
      <c r="AV15" s="142">
        <v>8</v>
      </c>
      <c r="AW15" s="142">
        <v>8</v>
      </c>
      <c r="AX15" s="142">
        <v>8</v>
      </c>
      <c r="AY15" s="89"/>
      <c r="AZ15" s="143" t="s">
        <v>30</v>
      </c>
      <c r="BA15" s="143" t="s">
        <v>30</v>
      </c>
      <c r="BB15" s="46"/>
      <c r="BC15" s="46"/>
      <c r="BD15" s="46"/>
      <c r="BE15" s="46"/>
      <c r="BF15" s="46"/>
      <c r="BG15" s="46"/>
      <c r="BH15" s="46"/>
      <c r="BI15" s="46"/>
      <c r="BJ15" s="47"/>
      <c r="BK15" s="64">
        <f>J15+K15+L15+M15+N15+O15+P15+Q15+R15+S15+T15</f>
        <v>174</v>
      </c>
      <c r="BL15" s="70"/>
    </row>
    <row r="16" spans="1:64" ht="13.5" thickBot="1">
      <c r="A16" s="187"/>
      <c r="B16" s="185"/>
      <c r="C16" s="186"/>
      <c r="D16" s="18" t="s">
        <v>9</v>
      </c>
      <c r="E16" s="142">
        <v>8</v>
      </c>
      <c r="F16" s="142">
        <v>8</v>
      </c>
      <c r="G16" s="142">
        <v>8</v>
      </c>
      <c r="H16" s="142">
        <v>8</v>
      </c>
      <c r="I16" s="89"/>
      <c r="J16" s="68">
        <v>5</v>
      </c>
      <c r="K16" s="68">
        <v>8</v>
      </c>
      <c r="L16" s="68">
        <v>8</v>
      </c>
      <c r="M16" s="75">
        <v>8</v>
      </c>
      <c r="N16" s="75">
        <v>8</v>
      </c>
      <c r="O16" s="75">
        <v>8</v>
      </c>
      <c r="P16" s="75">
        <v>8</v>
      </c>
      <c r="Q16" s="68">
        <v>8</v>
      </c>
      <c r="R16" s="68">
        <v>8</v>
      </c>
      <c r="S16" s="68">
        <v>8</v>
      </c>
      <c r="T16" s="68">
        <v>5</v>
      </c>
      <c r="U16" s="89"/>
      <c r="V16" s="142">
        <v>0</v>
      </c>
      <c r="W16" s="142">
        <v>0</v>
      </c>
      <c r="X16" s="8"/>
      <c r="Y16" s="8"/>
      <c r="Z16" s="8"/>
      <c r="AA16" s="142">
        <v>0</v>
      </c>
      <c r="AB16" s="142">
        <v>0</v>
      </c>
      <c r="AC16" s="142">
        <v>0</v>
      </c>
      <c r="AD16" s="142">
        <v>0</v>
      </c>
      <c r="AE16" s="142">
        <v>0</v>
      </c>
      <c r="AF16" s="142">
        <v>0</v>
      </c>
      <c r="AG16" s="142">
        <v>8</v>
      </c>
      <c r="AH16" s="142">
        <v>8</v>
      </c>
      <c r="AI16" s="142">
        <v>8</v>
      </c>
      <c r="AJ16" s="142">
        <v>8</v>
      </c>
      <c r="AK16" s="142">
        <v>8</v>
      </c>
      <c r="AL16" s="142">
        <v>8</v>
      </c>
      <c r="AM16" s="142">
        <v>8</v>
      </c>
      <c r="AN16" s="142">
        <v>8</v>
      </c>
      <c r="AO16" s="142">
        <v>8</v>
      </c>
      <c r="AP16" s="89"/>
      <c r="AQ16" s="142">
        <v>0</v>
      </c>
      <c r="AR16" s="142">
        <v>0</v>
      </c>
      <c r="AS16" s="142">
        <v>0</v>
      </c>
      <c r="AT16" s="142">
        <v>0</v>
      </c>
      <c r="AU16" s="142">
        <v>8</v>
      </c>
      <c r="AV16" s="142">
        <v>8</v>
      </c>
      <c r="AW16" s="142">
        <v>8</v>
      </c>
      <c r="AX16" s="142">
        <v>8</v>
      </c>
      <c r="AY16" s="89"/>
      <c r="AZ16" s="143" t="s">
        <v>30</v>
      </c>
      <c r="BA16" s="143" t="s">
        <v>30</v>
      </c>
      <c r="BB16" s="46"/>
      <c r="BC16" s="46"/>
      <c r="BD16" s="46"/>
      <c r="BE16" s="46"/>
      <c r="BF16" s="46"/>
      <c r="BG16" s="46"/>
      <c r="BH16" s="46"/>
      <c r="BI16" s="46"/>
      <c r="BJ16" s="47"/>
      <c r="BK16" s="108"/>
      <c r="BL16" s="124">
        <f>J16+K16+L16+M16+N16+O16+P16+Q16+R16+S16+T16</f>
        <v>82</v>
      </c>
    </row>
    <row r="17" spans="1:64" ht="13.5" thickBot="1">
      <c r="A17" s="187"/>
      <c r="B17" s="104" t="s">
        <v>106</v>
      </c>
      <c r="C17" s="105" t="s">
        <v>31</v>
      </c>
      <c r="D17" s="12" t="s">
        <v>8</v>
      </c>
      <c r="E17" s="142">
        <v>8</v>
      </c>
      <c r="F17" s="142">
        <v>8</v>
      </c>
      <c r="G17" s="142">
        <v>8</v>
      </c>
      <c r="H17" s="142">
        <v>8</v>
      </c>
      <c r="I17" s="89"/>
      <c r="J17" s="76"/>
      <c r="K17" s="76"/>
      <c r="L17" s="76"/>
      <c r="M17" s="90"/>
      <c r="N17" s="90"/>
      <c r="O17" s="90"/>
      <c r="P17" s="90"/>
      <c r="Q17" s="95"/>
      <c r="R17" s="95"/>
      <c r="S17" s="95"/>
      <c r="T17" s="95"/>
      <c r="U17" s="89"/>
      <c r="V17" s="145">
        <v>36</v>
      </c>
      <c r="W17" s="145">
        <v>36</v>
      </c>
      <c r="X17" s="8"/>
      <c r="Y17" s="8"/>
      <c r="Z17" s="8"/>
      <c r="AA17" s="114">
        <v>36</v>
      </c>
      <c r="AB17" s="114">
        <v>36</v>
      </c>
      <c r="AC17" s="114">
        <v>36</v>
      </c>
      <c r="AD17" s="114">
        <v>36</v>
      </c>
      <c r="AE17" s="114">
        <v>36</v>
      </c>
      <c r="AF17" s="114">
        <v>36</v>
      </c>
      <c r="AG17" s="142">
        <v>8</v>
      </c>
      <c r="AH17" s="142">
        <v>8</v>
      </c>
      <c r="AI17" s="142">
        <v>8</v>
      </c>
      <c r="AJ17" s="142">
        <v>8</v>
      </c>
      <c r="AK17" s="142">
        <v>8</v>
      </c>
      <c r="AL17" s="142">
        <v>8</v>
      </c>
      <c r="AM17" s="142">
        <v>8</v>
      </c>
      <c r="AN17" s="142">
        <v>8</v>
      </c>
      <c r="AO17" s="142">
        <v>8</v>
      </c>
      <c r="AP17" s="89"/>
      <c r="AQ17" s="142">
        <v>0</v>
      </c>
      <c r="AR17" s="142">
        <v>0</v>
      </c>
      <c r="AS17" s="142">
        <v>0</v>
      </c>
      <c r="AT17" s="142">
        <v>0</v>
      </c>
      <c r="AU17" s="142">
        <v>8</v>
      </c>
      <c r="AV17" s="142">
        <v>8</v>
      </c>
      <c r="AW17" s="142">
        <v>8</v>
      </c>
      <c r="AX17" s="142">
        <v>8</v>
      </c>
      <c r="AY17" s="89"/>
      <c r="AZ17" s="143" t="s">
        <v>30</v>
      </c>
      <c r="BA17" s="143" t="s">
        <v>30</v>
      </c>
      <c r="BB17" s="46"/>
      <c r="BC17" s="46"/>
      <c r="BD17" s="46"/>
      <c r="BE17" s="46"/>
      <c r="BF17" s="46"/>
      <c r="BG17" s="46"/>
      <c r="BH17" s="46"/>
      <c r="BI17" s="46"/>
      <c r="BJ17" s="47"/>
      <c r="BK17" s="108"/>
      <c r="BL17" s="124"/>
    </row>
    <row r="18" spans="1:64" ht="13.5" thickBot="1">
      <c r="A18" s="187"/>
      <c r="B18" s="79" t="s">
        <v>107</v>
      </c>
      <c r="C18" s="81" t="s">
        <v>32</v>
      </c>
      <c r="D18" s="12" t="s">
        <v>8</v>
      </c>
      <c r="E18" s="142">
        <v>8</v>
      </c>
      <c r="F18" s="142">
        <v>8</v>
      </c>
      <c r="G18" s="142">
        <v>8</v>
      </c>
      <c r="H18" s="142">
        <v>8</v>
      </c>
      <c r="I18" s="89"/>
      <c r="J18" s="4"/>
      <c r="K18" s="4"/>
      <c r="L18" s="4"/>
      <c r="M18" s="5"/>
      <c r="N18" s="5"/>
      <c r="O18" s="5"/>
      <c r="P18" s="5"/>
      <c r="Q18" s="5"/>
      <c r="R18" s="5"/>
      <c r="S18" s="5"/>
      <c r="T18" s="146"/>
      <c r="U18" s="89"/>
      <c r="V18" s="142">
        <v>0</v>
      </c>
      <c r="W18" s="142">
        <v>0</v>
      </c>
      <c r="X18" s="8"/>
      <c r="Y18" s="8"/>
      <c r="Z18" s="8"/>
      <c r="AA18" s="142">
        <v>0</v>
      </c>
      <c r="AB18" s="142">
        <v>0</v>
      </c>
      <c r="AC18" s="142">
        <v>0</v>
      </c>
      <c r="AD18" s="142">
        <v>0</v>
      </c>
      <c r="AE18" s="142">
        <v>0</v>
      </c>
      <c r="AF18" s="142">
        <v>0</v>
      </c>
      <c r="AG18" s="114">
        <v>36</v>
      </c>
      <c r="AH18" s="114">
        <v>36</v>
      </c>
      <c r="AI18" s="114">
        <v>36</v>
      </c>
      <c r="AJ18" s="114">
        <v>36</v>
      </c>
      <c r="AK18" s="114">
        <v>36</v>
      </c>
      <c r="AL18" s="114">
        <v>36</v>
      </c>
      <c r="AM18" s="114">
        <v>36</v>
      </c>
      <c r="AN18" s="114">
        <v>36</v>
      </c>
      <c r="AO18" s="114">
        <v>36</v>
      </c>
      <c r="AP18" s="89"/>
      <c r="AQ18" s="142">
        <v>0</v>
      </c>
      <c r="AR18" s="142">
        <v>0</v>
      </c>
      <c r="AS18" s="142">
        <v>0</v>
      </c>
      <c r="AT18" s="142">
        <v>0</v>
      </c>
      <c r="AU18" s="142">
        <v>8</v>
      </c>
      <c r="AV18" s="142">
        <v>8</v>
      </c>
      <c r="AW18" s="142">
        <v>8</v>
      </c>
      <c r="AX18" s="142">
        <v>8</v>
      </c>
      <c r="AY18" s="89"/>
      <c r="AZ18" s="143" t="s">
        <v>30</v>
      </c>
      <c r="BA18" s="143" t="s">
        <v>30</v>
      </c>
      <c r="BB18" s="46"/>
      <c r="BC18" s="46"/>
      <c r="BD18" s="46"/>
      <c r="BE18" s="46"/>
      <c r="BF18" s="46"/>
      <c r="BG18" s="46"/>
      <c r="BH18" s="46"/>
      <c r="BI18" s="46"/>
      <c r="BJ18" s="47"/>
      <c r="BK18" s="108"/>
      <c r="BL18" s="124"/>
    </row>
    <row r="19" spans="1:64" ht="20.25" customHeight="1">
      <c r="A19" s="187"/>
      <c r="B19" s="168" t="s">
        <v>108</v>
      </c>
      <c r="C19" s="212" t="s">
        <v>36</v>
      </c>
      <c r="D19" s="36" t="s">
        <v>8</v>
      </c>
      <c r="E19" s="142">
        <v>8</v>
      </c>
      <c r="F19" s="142">
        <v>8</v>
      </c>
      <c r="G19" s="142">
        <v>8</v>
      </c>
      <c r="H19" s="142">
        <v>8</v>
      </c>
      <c r="I19" s="89"/>
      <c r="J19" s="130">
        <f aca="true" t="shared" si="3" ref="J19:T20">J21</f>
        <v>8</v>
      </c>
      <c r="K19" s="130">
        <f t="shared" si="3"/>
        <v>16</v>
      </c>
      <c r="L19" s="130">
        <f t="shared" si="3"/>
        <v>18</v>
      </c>
      <c r="M19" s="129">
        <f t="shared" si="3"/>
        <v>16</v>
      </c>
      <c r="N19" s="129">
        <f t="shared" si="3"/>
        <v>18</v>
      </c>
      <c r="O19" s="129">
        <f t="shared" si="3"/>
        <v>16</v>
      </c>
      <c r="P19" s="129">
        <f t="shared" si="3"/>
        <v>18</v>
      </c>
      <c r="Q19" s="129">
        <f t="shared" si="3"/>
        <v>16</v>
      </c>
      <c r="R19" s="129">
        <f t="shared" si="3"/>
        <v>18</v>
      </c>
      <c r="S19" s="129">
        <f t="shared" si="3"/>
        <v>16</v>
      </c>
      <c r="T19" s="129">
        <f t="shared" si="3"/>
        <v>6</v>
      </c>
      <c r="U19" s="89"/>
      <c r="V19" s="142">
        <v>0</v>
      </c>
      <c r="W19" s="142">
        <v>0</v>
      </c>
      <c r="X19" s="8"/>
      <c r="Y19" s="8"/>
      <c r="Z19" s="8"/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8</v>
      </c>
      <c r="AH19" s="142">
        <v>8</v>
      </c>
      <c r="AI19" s="142">
        <v>8</v>
      </c>
      <c r="AJ19" s="142">
        <v>8</v>
      </c>
      <c r="AK19" s="142">
        <v>8</v>
      </c>
      <c r="AL19" s="142">
        <v>8</v>
      </c>
      <c r="AM19" s="142">
        <v>8</v>
      </c>
      <c r="AN19" s="142">
        <v>8</v>
      </c>
      <c r="AO19" s="142">
        <v>8</v>
      </c>
      <c r="AP19" s="89"/>
      <c r="AQ19" s="142">
        <v>0</v>
      </c>
      <c r="AR19" s="142">
        <v>0</v>
      </c>
      <c r="AS19" s="142">
        <v>0</v>
      </c>
      <c r="AT19" s="142">
        <v>0</v>
      </c>
      <c r="AU19" s="142">
        <v>8</v>
      </c>
      <c r="AV19" s="142">
        <v>8</v>
      </c>
      <c r="AW19" s="142">
        <v>8</v>
      </c>
      <c r="AX19" s="142">
        <v>8</v>
      </c>
      <c r="AY19" s="89"/>
      <c r="AZ19" s="143" t="s">
        <v>30</v>
      </c>
      <c r="BA19" s="143" t="s">
        <v>30</v>
      </c>
      <c r="BB19" s="46"/>
      <c r="BC19" s="46"/>
      <c r="BD19" s="46"/>
      <c r="BE19" s="46"/>
      <c r="BF19" s="46"/>
      <c r="BG19" s="46"/>
      <c r="BH19" s="46"/>
      <c r="BI19" s="46"/>
      <c r="BJ19" s="47"/>
      <c r="BK19" s="64">
        <f>J19+K19+L19+M19+N19+O19+P19+Q19+R19+S19+T19</f>
        <v>166</v>
      </c>
      <c r="BL19" s="72"/>
    </row>
    <row r="20" spans="1:64" ht="18" customHeight="1" thickBot="1">
      <c r="A20" s="187"/>
      <c r="B20" s="161"/>
      <c r="C20" s="213"/>
      <c r="D20" s="37" t="s">
        <v>9</v>
      </c>
      <c r="E20" s="142">
        <v>8</v>
      </c>
      <c r="F20" s="142">
        <v>8</v>
      </c>
      <c r="G20" s="142">
        <v>8</v>
      </c>
      <c r="H20" s="142">
        <v>8</v>
      </c>
      <c r="I20" s="89"/>
      <c r="J20" s="131">
        <f t="shared" si="3"/>
        <v>4</v>
      </c>
      <c r="K20" s="131">
        <f t="shared" si="3"/>
        <v>8</v>
      </c>
      <c r="L20" s="131">
        <f t="shared" si="3"/>
        <v>8</v>
      </c>
      <c r="M20" s="132">
        <f t="shared" si="3"/>
        <v>8</v>
      </c>
      <c r="N20" s="132">
        <f t="shared" si="3"/>
        <v>8</v>
      </c>
      <c r="O20" s="132">
        <f t="shared" si="3"/>
        <v>8</v>
      </c>
      <c r="P20" s="132">
        <f t="shared" si="3"/>
        <v>8</v>
      </c>
      <c r="Q20" s="132">
        <f t="shared" si="3"/>
        <v>8</v>
      </c>
      <c r="R20" s="132">
        <f t="shared" si="3"/>
        <v>8</v>
      </c>
      <c r="S20" s="132">
        <f t="shared" si="3"/>
        <v>8</v>
      </c>
      <c r="T20" s="132">
        <f t="shared" si="3"/>
        <v>2</v>
      </c>
      <c r="U20" s="89"/>
      <c r="V20" s="142">
        <v>0</v>
      </c>
      <c r="W20" s="142">
        <v>0</v>
      </c>
      <c r="X20" s="8"/>
      <c r="Y20" s="8"/>
      <c r="Z20" s="8"/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8</v>
      </c>
      <c r="AH20" s="142">
        <v>8</v>
      </c>
      <c r="AI20" s="142">
        <v>8</v>
      </c>
      <c r="AJ20" s="142">
        <v>8</v>
      </c>
      <c r="AK20" s="142">
        <v>8</v>
      </c>
      <c r="AL20" s="142">
        <v>8</v>
      </c>
      <c r="AM20" s="142">
        <v>8</v>
      </c>
      <c r="AN20" s="142">
        <v>8</v>
      </c>
      <c r="AO20" s="142">
        <v>8</v>
      </c>
      <c r="AP20" s="89"/>
      <c r="AQ20" s="142">
        <v>0</v>
      </c>
      <c r="AR20" s="142">
        <v>0</v>
      </c>
      <c r="AS20" s="142">
        <v>0</v>
      </c>
      <c r="AT20" s="142">
        <v>0</v>
      </c>
      <c r="AU20" s="142">
        <v>8</v>
      </c>
      <c r="AV20" s="142">
        <v>8</v>
      </c>
      <c r="AW20" s="142">
        <v>8</v>
      </c>
      <c r="AX20" s="142">
        <v>8</v>
      </c>
      <c r="AY20" s="89"/>
      <c r="AZ20" s="143" t="s">
        <v>30</v>
      </c>
      <c r="BA20" s="143" t="s">
        <v>30</v>
      </c>
      <c r="BB20" s="46"/>
      <c r="BC20" s="46"/>
      <c r="BD20" s="46"/>
      <c r="BE20" s="46"/>
      <c r="BF20" s="46"/>
      <c r="BG20" s="46"/>
      <c r="BH20" s="46"/>
      <c r="BI20" s="46"/>
      <c r="BJ20" s="47"/>
      <c r="BK20" s="61"/>
      <c r="BL20" s="126">
        <f>J20+K20+L20+M20+N20+O20+P20+Q20+R20+S20+T20</f>
        <v>78</v>
      </c>
    </row>
    <row r="21" spans="1:64" ht="16.5" customHeight="1">
      <c r="A21" s="187"/>
      <c r="B21" s="169" t="s">
        <v>109</v>
      </c>
      <c r="C21" s="171" t="s">
        <v>37</v>
      </c>
      <c r="D21" s="13" t="s">
        <v>8</v>
      </c>
      <c r="E21" s="142">
        <v>8</v>
      </c>
      <c r="F21" s="142">
        <v>8</v>
      </c>
      <c r="G21" s="142">
        <v>8</v>
      </c>
      <c r="H21" s="142">
        <v>8</v>
      </c>
      <c r="I21" s="89"/>
      <c r="J21" s="41">
        <v>8</v>
      </c>
      <c r="K21" s="41">
        <v>16</v>
      </c>
      <c r="L21" s="41">
        <v>18</v>
      </c>
      <c r="M21" s="40">
        <v>16</v>
      </c>
      <c r="N21" s="40">
        <v>18</v>
      </c>
      <c r="O21" s="40">
        <v>16</v>
      </c>
      <c r="P21" s="40">
        <v>18</v>
      </c>
      <c r="Q21" s="40">
        <v>16</v>
      </c>
      <c r="R21" s="40">
        <v>18</v>
      </c>
      <c r="S21" s="40">
        <v>16</v>
      </c>
      <c r="T21" s="40">
        <v>6</v>
      </c>
      <c r="U21" s="89"/>
      <c r="V21" s="142">
        <v>0</v>
      </c>
      <c r="W21" s="142">
        <v>0</v>
      </c>
      <c r="X21" s="8"/>
      <c r="Y21" s="8"/>
      <c r="Z21" s="8"/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8</v>
      </c>
      <c r="AH21" s="142">
        <v>8</v>
      </c>
      <c r="AI21" s="142">
        <v>8</v>
      </c>
      <c r="AJ21" s="142">
        <v>8</v>
      </c>
      <c r="AK21" s="142">
        <v>8</v>
      </c>
      <c r="AL21" s="142">
        <v>8</v>
      </c>
      <c r="AM21" s="142">
        <v>8</v>
      </c>
      <c r="AN21" s="142">
        <v>8</v>
      </c>
      <c r="AO21" s="142">
        <v>8</v>
      </c>
      <c r="AP21" s="89"/>
      <c r="AQ21" s="142">
        <v>0</v>
      </c>
      <c r="AR21" s="142">
        <v>0</v>
      </c>
      <c r="AS21" s="142">
        <v>0</v>
      </c>
      <c r="AT21" s="142">
        <v>0</v>
      </c>
      <c r="AU21" s="142">
        <v>8</v>
      </c>
      <c r="AV21" s="142">
        <v>8</v>
      </c>
      <c r="AW21" s="142">
        <v>8</v>
      </c>
      <c r="AX21" s="142">
        <v>8</v>
      </c>
      <c r="AY21" s="89"/>
      <c r="AZ21" s="143" t="s">
        <v>30</v>
      </c>
      <c r="BA21" s="143" t="s">
        <v>30</v>
      </c>
      <c r="BB21" s="46"/>
      <c r="BC21" s="46"/>
      <c r="BD21" s="46"/>
      <c r="BE21" s="46"/>
      <c r="BF21" s="46"/>
      <c r="BG21" s="46"/>
      <c r="BH21" s="46"/>
      <c r="BI21" s="46"/>
      <c r="BJ21" s="47"/>
      <c r="BK21" s="64">
        <f>J21+K21+L21+M21+N21+O21+P21+Q21+R21+S21+T21</f>
        <v>166</v>
      </c>
      <c r="BL21" s="70"/>
    </row>
    <row r="22" spans="1:64" ht="13.5" thickBot="1">
      <c r="A22" s="187"/>
      <c r="B22" s="170"/>
      <c r="C22" s="172"/>
      <c r="D22" s="24" t="s">
        <v>9</v>
      </c>
      <c r="E22" s="142">
        <v>8</v>
      </c>
      <c r="F22" s="142">
        <v>8</v>
      </c>
      <c r="G22" s="142">
        <v>8</v>
      </c>
      <c r="H22" s="142">
        <v>8</v>
      </c>
      <c r="I22" s="89"/>
      <c r="J22" s="67">
        <v>4</v>
      </c>
      <c r="K22" s="67">
        <v>8</v>
      </c>
      <c r="L22" s="67">
        <v>8</v>
      </c>
      <c r="M22" s="69">
        <v>8</v>
      </c>
      <c r="N22" s="69">
        <v>8</v>
      </c>
      <c r="O22" s="69">
        <v>8</v>
      </c>
      <c r="P22" s="69">
        <v>8</v>
      </c>
      <c r="Q22" s="68">
        <v>8</v>
      </c>
      <c r="R22" s="68">
        <v>8</v>
      </c>
      <c r="S22" s="68">
        <v>8</v>
      </c>
      <c r="T22" s="68">
        <v>2</v>
      </c>
      <c r="U22" s="89"/>
      <c r="V22" s="142">
        <v>0</v>
      </c>
      <c r="W22" s="142">
        <v>0</v>
      </c>
      <c r="X22" s="8"/>
      <c r="Y22" s="8"/>
      <c r="Z22" s="8"/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8</v>
      </c>
      <c r="AH22" s="142">
        <v>8</v>
      </c>
      <c r="AI22" s="142">
        <v>8</v>
      </c>
      <c r="AJ22" s="142">
        <v>8</v>
      </c>
      <c r="AK22" s="142">
        <v>8</v>
      </c>
      <c r="AL22" s="142">
        <v>8</v>
      </c>
      <c r="AM22" s="142">
        <v>8</v>
      </c>
      <c r="AN22" s="142">
        <v>8</v>
      </c>
      <c r="AO22" s="142">
        <v>8</v>
      </c>
      <c r="AP22" s="89"/>
      <c r="AQ22" s="142">
        <v>0</v>
      </c>
      <c r="AR22" s="142">
        <v>0</v>
      </c>
      <c r="AS22" s="142">
        <v>0</v>
      </c>
      <c r="AT22" s="142">
        <v>0</v>
      </c>
      <c r="AU22" s="142">
        <v>8</v>
      </c>
      <c r="AV22" s="142">
        <v>8</v>
      </c>
      <c r="AW22" s="142">
        <v>8</v>
      </c>
      <c r="AX22" s="142">
        <v>8</v>
      </c>
      <c r="AY22" s="89"/>
      <c r="AZ22" s="143" t="s">
        <v>30</v>
      </c>
      <c r="BA22" s="143" t="s">
        <v>30</v>
      </c>
      <c r="BB22" s="46"/>
      <c r="BC22" s="46"/>
      <c r="BD22" s="46"/>
      <c r="BE22" s="46"/>
      <c r="BF22" s="46"/>
      <c r="BG22" s="46"/>
      <c r="BH22" s="46"/>
      <c r="BI22" s="46"/>
      <c r="BJ22" s="47"/>
      <c r="BK22" s="63"/>
      <c r="BL22" s="124">
        <f>J22+K22+L22+M22+N22+O22+P22+Q22+R22+S22+T22+U22</f>
        <v>78</v>
      </c>
    </row>
    <row r="23" spans="1:64" ht="12.75">
      <c r="A23" s="188"/>
      <c r="B23" s="103" t="s">
        <v>110</v>
      </c>
      <c r="C23" s="102" t="s">
        <v>31</v>
      </c>
      <c r="D23" s="13" t="s">
        <v>8</v>
      </c>
      <c r="E23" s="142">
        <v>8</v>
      </c>
      <c r="F23" s="142">
        <v>8</v>
      </c>
      <c r="G23" s="142">
        <v>8</v>
      </c>
      <c r="H23" s="142">
        <v>8</v>
      </c>
      <c r="I23" s="89"/>
      <c r="J23" s="76"/>
      <c r="K23" s="76"/>
      <c r="L23" s="76"/>
      <c r="M23" s="90"/>
      <c r="N23" s="90"/>
      <c r="O23" s="90"/>
      <c r="P23" s="90"/>
      <c r="Q23" s="91"/>
      <c r="R23" s="91"/>
      <c r="S23" s="91"/>
      <c r="T23" s="91"/>
      <c r="U23" s="89"/>
      <c r="V23" s="142">
        <v>0</v>
      </c>
      <c r="W23" s="142">
        <v>0</v>
      </c>
      <c r="X23" s="8"/>
      <c r="Y23" s="8"/>
      <c r="Z23" s="8"/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8</v>
      </c>
      <c r="AH23" s="142">
        <v>8</v>
      </c>
      <c r="AI23" s="142">
        <v>8</v>
      </c>
      <c r="AJ23" s="142">
        <v>8</v>
      </c>
      <c r="AK23" s="142">
        <v>8</v>
      </c>
      <c r="AL23" s="142">
        <v>8</v>
      </c>
      <c r="AM23" s="142">
        <v>8</v>
      </c>
      <c r="AN23" s="142">
        <v>8</v>
      </c>
      <c r="AO23" s="142">
        <v>8</v>
      </c>
      <c r="AP23" s="89"/>
      <c r="AQ23" s="114">
        <v>18</v>
      </c>
      <c r="AR23" s="114">
        <v>36</v>
      </c>
      <c r="AS23" s="114">
        <v>36</v>
      </c>
      <c r="AT23" s="114">
        <v>18</v>
      </c>
      <c r="AU23" s="142">
        <v>8</v>
      </c>
      <c r="AV23" s="142">
        <v>8</v>
      </c>
      <c r="AW23" s="142">
        <v>8</v>
      </c>
      <c r="AX23" s="142">
        <v>8</v>
      </c>
      <c r="AY23" s="89"/>
      <c r="AZ23" s="143" t="s">
        <v>30</v>
      </c>
      <c r="BA23" s="143" t="s">
        <v>30</v>
      </c>
      <c r="BB23" s="46"/>
      <c r="BC23" s="46"/>
      <c r="BD23" s="46"/>
      <c r="BE23" s="46"/>
      <c r="BF23" s="46"/>
      <c r="BG23" s="46"/>
      <c r="BH23" s="46"/>
      <c r="BI23" s="46"/>
      <c r="BJ23" s="47"/>
      <c r="BK23" s="108"/>
      <c r="BL23" s="124"/>
    </row>
    <row r="24" spans="1:64" ht="13.5" thickBot="1">
      <c r="A24" s="188"/>
      <c r="B24" s="104" t="s">
        <v>111</v>
      </c>
      <c r="C24" s="105" t="s">
        <v>32</v>
      </c>
      <c r="D24" s="110" t="s">
        <v>8</v>
      </c>
      <c r="E24" s="142">
        <v>8</v>
      </c>
      <c r="F24" s="142">
        <v>8</v>
      </c>
      <c r="G24" s="142">
        <v>8</v>
      </c>
      <c r="H24" s="142">
        <v>8</v>
      </c>
      <c r="I24" s="89"/>
      <c r="J24" s="84"/>
      <c r="K24" s="84"/>
      <c r="L24" s="84"/>
      <c r="M24" s="83"/>
      <c r="N24" s="83"/>
      <c r="O24" s="83"/>
      <c r="P24" s="83"/>
      <c r="Q24" s="83"/>
      <c r="R24" s="83"/>
      <c r="S24" s="83"/>
      <c r="T24" s="83"/>
      <c r="U24" s="89"/>
      <c r="V24" s="142">
        <v>0</v>
      </c>
      <c r="W24" s="142">
        <v>0</v>
      </c>
      <c r="X24" s="8"/>
      <c r="Y24" s="8"/>
      <c r="Z24" s="8"/>
      <c r="AA24" s="142">
        <v>0</v>
      </c>
      <c r="AB24" s="142">
        <v>0</v>
      </c>
      <c r="AC24" s="142">
        <v>0</v>
      </c>
      <c r="AD24" s="142">
        <v>0</v>
      </c>
      <c r="AE24" s="142">
        <v>0</v>
      </c>
      <c r="AF24" s="142">
        <v>0</v>
      </c>
      <c r="AG24" s="142">
        <v>8</v>
      </c>
      <c r="AH24" s="142">
        <v>8</v>
      </c>
      <c r="AI24" s="142">
        <v>8</v>
      </c>
      <c r="AJ24" s="142">
        <v>8</v>
      </c>
      <c r="AK24" s="142">
        <v>8</v>
      </c>
      <c r="AL24" s="142">
        <v>8</v>
      </c>
      <c r="AM24" s="142">
        <v>8</v>
      </c>
      <c r="AN24" s="142">
        <v>8</v>
      </c>
      <c r="AO24" s="142">
        <v>8</v>
      </c>
      <c r="AP24" s="89"/>
      <c r="AQ24" s="142">
        <v>0</v>
      </c>
      <c r="AR24" s="142">
        <v>0</v>
      </c>
      <c r="AS24" s="142">
        <v>0</v>
      </c>
      <c r="AT24" s="142">
        <v>0</v>
      </c>
      <c r="AU24" s="114">
        <v>18</v>
      </c>
      <c r="AV24" s="114">
        <v>36</v>
      </c>
      <c r="AW24" s="114">
        <v>36</v>
      </c>
      <c r="AX24" s="114">
        <v>18</v>
      </c>
      <c r="AY24" s="89"/>
      <c r="AZ24" s="143" t="s">
        <v>30</v>
      </c>
      <c r="BA24" s="143" t="s">
        <v>30</v>
      </c>
      <c r="BB24" s="46"/>
      <c r="BC24" s="46"/>
      <c r="BD24" s="46"/>
      <c r="BE24" s="46"/>
      <c r="BF24" s="46"/>
      <c r="BG24" s="46"/>
      <c r="BH24" s="46"/>
      <c r="BI24" s="46"/>
      <c r="BJ24" s="47"/>
      <c r="BK24" s="128"/>
      <c r="BL24" s="109"/>
    </row>
    <row r="25" spans="1:64" ht="12.75">
      <c r="A25" s="188"/>
      <c r="B25" s="152" t="s">
        <v>89</v>
      </c>
      <c r="C25" s="154" t="s">
        <v>24</v>
      </c>
      <c r="D25" s="12" t="s">
        <v>8</v>
      </c>
      <c r="E25" s="142">
        <v>8</v>
      </c>
      <c r="F25" s="142">
        <v>8</v>
      </c>
      <c r="G25" s="142">
        <v>8</v>
      </c>
      <c r="H25" s="142">
        <v>8</v>
      </c>
      <c r="I25" s="89"/>
      <c r="J25" s="4"/>
      <c r="K25" s="4">
        <v>2</v>
      </c>
      <c r="L25" s="4">
        <v>2</v>
      </c>
      <c r="M25" s="5">
        <v>2</v>
      </c>
      <c r="N25" s="5">
        <v>2</v>
      </c>
      <c r="O25" s="5">
        <v>2</v>
      </c>
      <c r="P25" s="5">
        <v>2</v>
      </c>
      <c r="Q25" s="5">
        <v>2</v>
      </c>
      <c r="R25" s="5">
        <v>2</v>
      </c>
      <c r="S25" s="5">
        <v>2</v>
      </c>
      <c r="T25" s="5">
        <v>2</v>
      </c>
      <c r="U25" s="89"/>
      <c r="V25" s="142">
        <v>0</v>
      </c>
      <c r="W25" s="142">
        <v>0</v>
      </c>
      <c r="X25" s="8"/>
      <c r="Y25" s="8"/>
      <c r="Z25" s="8"/>
      <c r="AA25" s="142">
        <v>0</v>
      </c>
      <c r="AB25" s="142">
        <v>0</v>
      </c>
      <c r="AC25" s="142">
        <v>0</v>
      </c>
      <c r="AD25" s="142">
        <v>0</v>
      </c>
      <c r="AE25" s="142">
        <v>0</v>
      </c>
      <c r="AF25" s="142">
        <v>0</v>
      </c>
      <c r="AG25" s="142">
        <v>8</v>
      </c>
      <c r="AH25" s="142">
        <v>8</v>
      </c>
      <c r="AI25" s="142">
        <v>8</v>
      </c>
      <c r="AJ25" s="142">
        <v>8</v>
      </c>
      <c r="AK25" s="142">
        <v>8</v>
      </c>
      <c r="AL25" s="142">
        <v>8</v>
      </c>
      <c r="AM25" s="142">
        <v>8</v>
      </c>
      <c r="AN25" s="142">
        <v>8</v>
      </c>
      <c r="AO25" s="142">
        <v>8</v>
      </c>
      <c r="AP25" s="89"/>
      <c r="AQ25" s="142">
        <v>0</v>
      </c>
      <c r="AR25" s="142">
        <v>0</v>
      </c>
      <c r="AS25" s="142">
        <v>0</v>
      </c>
      <c r="AT25" s="142">
        <v>0</v>
      </c>
      <c r="AU25" s="142">
        <v>8</v>
      </c>
      <c r="AV25" s="142">
        <v>8</v>
      </c>
      <c r="AW25" s="142">
        <v>8</v>
      </c>
      <c r="AX25" s="142">
        <v>8</v>
      </c>
      <c r="AY25" s="89"/>
      <c r="AZ25" s="143" t="s">
        <v>30</v>
      </c>
      <c r="BA25" s="143" t="s">
        <v>30</v>
      </c>
      <c r="BB25" s="46"/>
      <c r="BC25" s="46"/>
      <c r="BD25" s="46"/>
      <c r="BE25" s="46"/>
      <c r="BF25" s="46"/>
      <c r="BG25" s="46"/>
      <c r="BH25" s="46"/>
      <c r="BI25" s="46"/>
      <c r="BJ25" s="47"/>
      <c r="BK25" s="108">
        <f>J25+K25+L25+M25+N25+O25+P25+Q25+R25+S25+T25</f>
        <v>20</v>
      </c>
      <c r="BL25" s="124"/>
    </row>
    <row r="26" spans="1:64" ht="12.75">
      <c r="A26" s="188"/>
      <c r="B26" s="153"/>
      <c r="C26" s="155"/>
      <c r="D26" s="103" t="s">
        <v>9</v>
      </c>
      <c r="E26" s="142">
        <v>8</v>
      </c>
      <c r="F26" s="142">
        <v>8</v>
      </c>
      <c r="G26" s="142">
        <v>8</v>
      </c>
      <c r="H26" s="142">
        <v>8</v>
      </c>
      <c r="I26" s="89"/>
      <c r="J26" s="68"/>
      <c r="K26" s="68">
        <v>2</v>
      </c>
      <c r="L26" s="68">
        <v>2</v>
      </c>
      <c r="M26" s="68">
        <v>2</v>
      </c>
      <c r="N26" s="68">
        <v>2</v>
      </c>
      <c r="O26" s="68">
        <v>2</v>
      </c>
      <c r="P26" s="68">
        <v>2</v>
      </c>
      <c r="Q26" s="68">
        <v>2</v>
      </c>
      <c r="R26" s="68">
        <v>2</v>
      </c>
      <c r="S26" s="68">
        <v>2</v>
      </c>
      <c r="T26" s="68">
        <v>2</v>
      </c>
      <c r="U26" s="89"/>
      <c r="V26" s="142">
        <v>0</v>
      </c>
      <c r="W26" s="142">
        <v>0</v>
      </c>
      <c r="X26" s="8"/>
      <c r="Y26" s="8"/>
      <c r="Z26" s="8"/>
      <c r="AA26" s="142">
        <v>0</v>
      </c>
      <c r="AB26" s="142">
        <v>0</v>
      </c>
      <c r="AC26" s="142">
        <v>0</v>
      </c>
      <c r="AD26" s="142">
        <v>0</v>
      </c>
      <c r="AE26" s="142">
        <v>0</v>
      </c>
      <c r="AF26" s="142">
        <v>0</v>
      </c>
      <c r="AG26" s="142">
        <v>8</v>
      </c>
      <c r="AH26" s="142">
        <v>8</v>
      </c>
      <c r="AI26" s="142">
        <v>8</v>
      </c>
      <c r="AJ26" s="142">
        <v>8</v>
      </c>
      <c r="AK26" s="142">
        <v>8</v>
      </c>
      <c r="AL26" s="142">
        <v>8</v>
      </c>
      <c r="AM26" s="142">
        <v>8</v>
      </c>
      <c r="AN26" s="142">
        <v>8</v>
      </c>
      <c r="AO26" s="142">
        <v>8</v>
      </c>
      <c r="AP26" s="89"/>
      <c r="AQ26" s="142">
        <v>0</v>
      </c>
      <c r="AR26" s="142">
        <v>0</v>
      </c>
      <c r="AS26" s="142">
        <v>0</v>
      </c>
      <c r="AT26" s="142">
        <v>0</v>
      </c>
      <c r="AU26" s="142">
        <v>8</v>
      </c>
      <c r="AV26" s="142">
        <v>8</v>
      </c>
      <c r="AW26" s="142">
        <v>8</v>
      </c>
      <c r="AX26" s="142">
        <v>8</v>
      </c>
      <c r="AY26" s="89"/>
      <c r="AZ26" s="143" t="s">
        <v>30</v>
      </c>
      <c r="BA26" s="143" t="s">
        <v>30</v>
      </c>
      <c r="BB26" s="46"/>
      <c r="BC26" s="46"/>
      <c r="BD26" s="46"/>
      <c r="BE26" s="46"/>
      <c r="BF26" s="46"/>
      <c r="BG26" s="46"/>
      <c r="BH26" s="46"/>
      <c r="BI26" s="46"/>
      <c r="BJ26" s="47"/>
      <c r="BK26" s="108"/>
      <c r="BL26" s="124">
        <f>J26+K26+L26+M26+N26+O26+P26+Q26+R26+S26+T26</f>
        <v>20</v>
      </c>
    </row>
    <row r="27" spans="1:64" ht="26.25" thickBot="1">
      <c r="A27" s="188"/>
      <c r="B27" s="85"/>
      <c r="C27" s="111" t="s">
        <v>38</v>
      </c>
      <c r="D27" s="40"/>
      <c r="E27" s="41"/>
      <c r="F27" s="41"/>
      <c r="G27" s="41"/>
      <c r="H27" s="41"/>
      <c r="I27" s="89"/>
      <c r="J27" s="41"/>
      <c r="K27" s="41"/>
      <c r="L27" s="41"/>
      <c r="M27" s="40"/>
      <c r="N27" s="40"/>
      <c r="O27" s="40"/>
      <c r="P27" s="40"/>
      <c r="Q27" s="40"/>
      <c r="R27" s="40"/>
      <c r="S27" s="40"/>
      <c r="T27" s="40"/>
      <c r="U27" s="89"/>
      <c r="V27" s="142">
        <v>0</v>
      </c>
      <c r="W27" s="142">
        <v>0</v>
      </c>
      <c r="X27" s="8"/>
      <c r="Y27" s="8"/>
      <c r="Z27" s="8"/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8</v>
      </c>
      <c r="AH27" s="142">
        <v>8</v>
      </c>
      <c r="AI27" s="142">
        <v>8</v>
      </c>
      <c r="AJ27" s="142">
        <v>8</v>
      </c>
      <c r="AK27" s="142">
        <v>8</v>
      </c>
      <c r="AL27" s="142">
        <v>8</v>
      </c>
      <c r="AM27" s="142">
        <v>8</v>
      </c>
      <c r="AN27" s="142">
        <v>8</v>
      </c>
      <c r="AO27" s="142">
        <v>8</v>
      </c>
      <c r="AP27" s="89"/>
      <c r="AQ27" s="142">
        <v>0</v>
      </c>
      <c r="AR27" s="142">
        <v>0</v>
      </c>
      <c r="AS27" s="142">
        <v>0</v>
      </c>
      <c r="AT27" s="142">
        <v>0</v>
      </c>
      <c r="AU27" s="142">
        <v>8</v>
      </c>
      <c r="AV27" s="142">
        <v>8</v>
      </c>
      <c r="AW27" s="142">
        <v>8</v>
      </c>
      <c r="AX27" s="142">
        <v>8</v>
      </c>
      <c r="AY27" s="89"/>
      <c r="AZ27" s="143" t="s">
        <v>30</v>
      </c>
      <c r="BA27" s="143" t="s">
        <v>30</v>
      </c>
      <c r="BB27" s="46"/>
      <c r="BC27" s="46"/>
      <c r="BD27" s="46"/>
      <c r="BE27" s="46"/>
      <c r="BF27" s="46"/>
      <c r="BG27" s="46"/>
      <c r="BH27" s="46"/>
      <c r="BI27" s="46"/>
      <c r="BJ27" s="47"/>
      <c r="BK27" s="64"/>
      <c r="BL27" s="92"/>
    </row>
    <row r="28" spans="1:64" ht="12.75" customHeight="1" thickBot="1">
      <c r="A28" s="187"/>
      <c r="B28" s="178" t="s">
        <v>14</v>
      </c>
      <c r="C28" s="179"/>
      <c r="D28" s="180"/>
      <c r="E28" s="45">
        <v>36</v>
      </c>
      <c r="F28" s="45">
        <f>36</f>
        <v>36</v>
      </c>
      <c r="G28" s="45">
        <f>36</f>
        <v>36</v>
      </c>
      <c r="H28" s="45">
        <f>36</f>
        <v>36</v>
      </c>
      <c r="I28" s="45"/>
      <c r="J28" s="45">
        <f>J8+J25</f>
        <v>18</v>
      </c>
      <c r="K28" s="45">
        <f aca="true" t="shared" si="4" ref="K28:T28">K8+K25</f>
        <v>36</v>
      </c>
      <c r="L28" s="45">
        <f t="shared" si="4"/>
        <v>36</v>
      </c>
      <c r="M28" s="45">
        <f t="shared" si="4"/>
        <v>36</v>
      </c>
      <c r="N28" s="45">
        <f t="shared" si="4"/>
        <v>36</v>
      </c>
      <c r="O28" s="45">
        <f t="shared" si="4"/>
        <v>36</v>
      </c>
      <c r="P28" s="45">
        <f t="shared" si="4"/>
        <v>36</v>
      </c>
      <c r="Q28" s="45">
        <f t="shared" si="4"/>
        <v>36</v>
      </c>
      <c r="R28" s="45">
        <f t="shared" si="4"/>
        <v>36</v>
      </c>
      <c r="S28" s="45">
        <f t="shared" si="4"/>
        <v>36</v>
      </c>
      <c r="T28" s="45">
        <f t="shared" si="4"/>
        <v>18</v>
      </c>
      <c r="U28" s="89"/>
      <c r="V28" s="45">
        <v>36</v>
      </c>
      <c r="W28" s="45">
        <f>36</f>
        <v>36</v>
      </c>
      <c r="X28" s="44"/>
      <c r="Y28" s="44"/>
      <c r="Z28" s="44"/>
      <c r="AA28" s="59">
        <v>36</v>
      </c>
      <c r="AB28" s="59">
        <v>36</v>
      </c>
      <c r="AC28" s="59">
        <v>36</v>
      </c>
      <c r="AD28" s="59">
        <v>36</v>
      </c>
      <c r="AE28" s="59">
        <v>36</v>
      </c>
      <c r="AF28" s="59">
        <v>36</v>
      </c>
      <c r="AG28" s="59">
        <v>36</v>
      </c>
      <c r="AH28" s="59">
        <v>36</v>
      </c>
      <c r="AI28" s="59">
        <v>36</v>
      </c>
      <c r="AJ28" s="59">
        <v>36</v>
      </c>
      <c r="AK28" s="59">
        <v>36</v>
      </c>
      <c r="AL28" s="59">
        <v>36</v>
      </c>
      <c r="AM28" s="59">
        <v>36</v>
      </c>
      <c r="AN28" s="59">
        <v>36</v>
      </c>
      <c r="AO28" s="97">
        <v>36</v>
      </c>
      <c r="AP28" s="97"/>
      <c r="AQ28" s="97">
        <v>18</v>
      </c>
      <c r="AR28" s="98">
        <v>36</v>
      </c>
      <c r="AS28" s="98">
        <v>36</v>
      </c>
      <c r="AT28" s="98">
        <v>18</v>
      </c>
      <c r="AU28" s="98">
        <v>18</v>
      </c>
      <c r="AV28" s="98">
        <v>36</v>
      </c>
      <c r="AW28" s="98">
        <v>36</v>
      </c>
      <c r="AX28" s="98">
        <v>18</v>
      </c>
      <c r="AY28" s="59"/>
      <c r="AZ28" s="59"/>
      <c r="BA28" s="59"/>
      <c r="BB28" s="11"/>
      <c r="BC28" s="11"/>
      <c r="BD28" s="11"/>
      <c r="BE28" s="11"/>
      <c r="BF28" s="11"/>
      <c r="BG28" s="11"/>
      <c r="BH28" s="11"/>
      <c r="BI28" s="11"/>
      <c r="BJ28" s="71"/>
      <c r="BK28" s="121">
        <f>BK13+BK19+BK25</f>
        <v>360</v>
      </c>
      <c r="BL28" s="122"/>
    </row>
    <row r="29" spans="1:64" ht="12.75" customHeight="1" thickTop="1">
      <c r="A29" s="187"/>
      <c r="B29" s="181" t="s">
        <v>15</v>
      </c>
      <c r="C29" s="182"/>
      <c r="D29" s="183"/>
      <c r="E29" s="32"/>
      <c r="F29" s="32"/>
      <c r="G29" s="32"/>
      <c r="H29" s="32"/>
      <c r="I29" s="32"/>
      <c r="J29" s="32">
        <f>J9+J26</f>
        <v>9</v>
      </c>
      <c r="K29" s="32">
        <f aca="true" t="shared" si="5" ref="K29:T29">K9+K26</f>
        <v>18</v>
      </c>
      <c r="L29" s="32">
        <f t="shared" si="5"/>
        <v>18</v>
      </c>
      <c r="M29" s="32">
        <f t="shared" si="5"/>
        <v>18</v>
      </c>
      <c r="N29" s="32">
        <f t="shared" si="5"/>
        <v>18</v>
      </c>
      <c r="O29" s="32">
        <f t="shared" si="5"/>
        <v>18</v>
      </c>
      <c r="P29" s="32">
        <f t="shared" si="5"/>
        <v>18</v>
      </c>
      <c r="Q29" s="32">
        <f t="shared" si="5"/>
        <v>18</v>
      </c>
      <c r="R29" s="32">
        <f t="shared" si="5"/>
        <v>18</v>
      </c>
      <c r="S29" s="32">
        <f t="shared" si="5"/>
        <v>18</v>
      </c>
      <c r="T29" s="32">
        <f t="shared" si="5"/>
        <v>9</v>
      </c>
      <c r="U29" s="89"/>
      <c r="V29" s="32"/>
      <c r="W29" s="32"/>
      <c r="X29" s="6"/>
      <c r="Y29" s="6"/>
      <c r="Z29" s="6"/>
      <c r="AA29" s="32"/>
      <c r="AB29" s="32"/>
      <c r="AC29" s="32"/>
      <c r="AD29" s="77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99"/>
      <c r="AP29" s="99"/>
      <c r="AQ29" s="99"/>
      <c r="AR29" s="100"/>
      <c r="AS29" s="100"/>
      <c r="AT29" s="100"/>
      <c r="AU29" s="100"/>
      <c r="AV29" s="100"/>
      <c r="AW29" s="100"/>
      <c r="AX29" s="100"/>
      <c r="AY29" s="32"/>
      <c r="AZ29" s="32"/>
      <c r="BA29" s="32"/>
      <c r="BB29" s="7"/>
      <c r="BC29" s="7"/>
      <c r="BD29" s="7"/>
      <c r="BE29" s="7"/>
      <c r="BF29" s="7"/>
      <c r="BG29" s="7"/>
      <c r="BH29" s="7"/>
      <c r="BI29" s="7"/>
      <c r="BJ29" s="118"/>
      <c r="BK29" s="123"/>
      <c r="BL29" s="120">
        <f>BL14+BL22+BL26</f>
        <v>180</v>
      </c>
    </row>
    <row r="30" spans="1:64" ht="12.75" customHeight="1" thickBot="1">
      <c r="A30" s="189"/>
      <c r="B30" s="173" t="s">
        <v>12</v>
      </c>
      <c r="C30" s="174"/>
      <c r="D30" s="175"/>
      <c r="E30" s="35">
        <f>E28+E29</f>
        <v>36</v>
      </c>
      <c r="F30" s="35">
        <f aca="true" t="shared" si="6" ref="F30:W30">F28+F29</f>
        <v>36</v>
      </c>
      <c r="G30" s="35">
        <f t="shared" si="6"/>
        <v>36</v>
      </c>
      <c r="H30" s="35">
        <f t="shared" si="6"/>
        <v>36</v>
      </c>
      <c r="I30" s="35"/>
      <c r="J30" s="35">
        <f t="shared" si="6"/>
        <v>27</v>
      </c>
      <c r="K30" s="35">
        <f t="shared" si="6"/>
        <v>54</v>
      </c>
      <c r="L30" s="35">
        <f t="shared" si="6"/>
        <v>54</v>
      </c>
      <c r="M30" s="35">
        <f t="shared" si="6"/>
        <v>54</v>
      </c>
      <c r="N30" s="35">
        <f t="shared" si="6"/>
        <v>54</v>
      </c>
      <c r="O30" s="35">
        <f t="shared" si="6"/>
        <v>54</v>
      </c>
      <c r="P30" s="35">
        <f t="shared" si="6"/>
        <v>54</v>
      </c>
      <c r="Q30" s="35">
        <f t="shared" si="6"/>
        <v>54</v>
      </c>
      <c r="R30" s="35">
        <f t="shared" si="6"/>
        <v>54</v>
      </c>
      <c r="S30" s="35">
        <f t="shared" si="6"/>
        <v>54</v>
      </c>
      <c r="T30" s="35">
        <f t="shared" si="6"/>
        <v>27</v>
      </c>
      <c r="U30" s="89"/>
      <c r="V30" s="35">
        <f t="shared" si="6"/>
        <v>36</v>
      </c>
      <c r="W30" s="112">
        <f t="shared" si="6"/>
        <v>36</v>
      </c>
      <c r="X30" s="39"/>
      <c r="Y30" s="50"/>
      <c r="Z30" s="50"/>
      <c r="AA30" s="78">
        <f>AA28+AA29</f>
        <v>36</v>
      </c>
      <c r="AB30" s="78">
        <f>AB28+AB29</f>
        <v>36</v>
      </c>
      <c r="AC30" s="78">
        <f>AC28+AC29</f>
        <v>36</v>
      </c>
      <c r="AD30" s="78">
        <f>AD28</f>
        <v>36</v>
      </c>
      <c r="AE30" s="78">
        <f aca="true" t="shared" si="7" ref="AE30:AX30">AE28</f>
        <v>36</v>
      </c>
      <c r="AF30" s="78">
        <f t="shared" si="7"/>
        <v>36</v>
      </c>
      <c r="AG30" s="78">
        <f t="shared" si="7"/>
        <v>36</v>
      </c>
      <c r="AH30" s="78">
        <f t="shared" si="7"/>
        <v>36</v>
      </c>
      <c r="AI30" s="78">
        <f t="shared" si="7"/>
        <v>36</v>
      </c>
      <c r="AJ30" s="78">
        <f t="shared" si="7"/>
        <v>36</v>
      </c>
      <c r="AK30" s="78">
        <f t="shared" si="7"/>
        <v>36</v>
      </c>
      <c r="AL30" s="78">
        <f t="shared" si="7"/>
        <v>36</v>
      </c>
      <c r="AM30" s="78">
        <f t="shared" si="7"/>
        <v>36</v>
      </c>
      <c r="AN30" s="78">
        <f t="shared" si="7"/>
        <v>36</v>
      </c>
      <c r="AO30" s="133">
        <f t="shared" si="7"/>
        <v>36</v>
      </c>
      <c r="AP30" s="133"/>
      <c r="AQ30" s="133">
        <f t="shared" si="7"/>
        <v>18</v>
      </c>
      <c r="AR30" s="134">
        <f t="shared" si="7"/>
        <v>36</v>
      </c>
      <c r="AS30" s="134">
        <f t="shared" si="7"/>
        <v>36</v>
      </c>
      <c r="AT30" s="134">
        <f t="shared" si="7"/>
        <v>18</v>
      </c>
      <c r="AU30" s="134">
        <f t="shared" si="7"/>
        <v>18</v>
      </c>
      <c r="AV30" s="134">
        <f t="shared" si="7"/>
        <v>36</v>
      </c>
      <c r="AW30" s="134">
        <f t="shared" si="7"/>
        <v>36</v>
      </c>
      <c r="AX30" s="134">
        <f t="shared" si="7"/>
        <v>18</v>
      </c>
      <c r="AY30" s="78"/>
      <c r="AZ30" s="35"/>
      <c r="BA30" s="35"/>
      <c r="BB30" s="39"/>
      <c r="BC30" s="39"/>
      <c r="BD30" s="39"/>
      <c r="BE30" s="39"/>
      <c r="BF30" s="39"/>
      <c r="BG30" s="39"/>
      <c r="BH30" s="39"/>
      <c r="BI30" s="39"/>
      <c r="BJ30" s="119"/>
      <c r="BK30" s="176">
        <f>BL29+BK28</f>
        <v>540</v>
      </c>
      <c r="BL30" s="177"/>
    </row>
    <row r="31" ht="13.5" thickTop="1"/>
    <row r="32" spans="22:26" ht="12.75">
      <c r="V32" s="54"/>
      <c r="W32" s="54"/>
      <c r="X32" s="54"/>
      <c r="Y32" s="54"/>
      <c r="Z32" s="54"/>
    </row>
    <row r="33" spans="22:52" ht="15.75">
      <c r="V33" s="54"/>
      <c r="W33" s="54"/>
      <c r="X33" s="54"/>
      <c r="Y33" s="55"/>
      <c r="Z33" s="53"/>
      <c r="AA33" s="117" t="s">
        <v>91</v>
      </c>
      <c r="AB33" s="117"/>
      <c r="AC33" s="117"/>
      <c r="AK33" s="49">
        <v>8</v>
      </c>
      <c r="AL33" s="117" t="s">
        <v>90</v>
      </c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</row>
    <row r="34" spans="22:52" ht="15.75">
      <c r="V34" s="56"/>
      <c r="W34" s="57"/>
      <c r="X34" s="57"/>
      <c r="Y34" s="57"/>
      <c r="Z34" s="56"/>
      <c r="AA34" s="117"/>
      <c r="AB34" s="117"/>
      <c r="AC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</row>
    <row r="35" spans="22:52" ht="15.75">
      <c r="V35" s="56"/>
      <c r="W35" s="57"/>
      <c r="X35" s="57"/>
      <c r="Y35" s="57"/>
      <c r="Z35" s="48"/>
      <c r="AA35" s="117" t="s">
        <v>92</v>
      </c>
      <c r="AB35" s="117"/>
      <c r="AC35" s="117"/>
      <c r="AK35" s="49">
        <v>0</v>
      </c>
      <c r="AL35" s="117" t="s">
        <v>31</v>
      </c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</row>
    <row r="36" spans="1:52" ht="15.75">
      <c r="A36" s="3"/>
      <c r="V36" s="56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</row>
    <row r="37" spans="22:52" ht="16.5" thickBot="1">
      <c r="V37" s="56"/>
      <c r="AK37" s="52" t="s">
        <v>30</v>
      </c>
      <c r="AL37" s="117" t="s">
        <v>38</v>
      </c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</row>
    <row r="38" spans="19:37" ht="12.75">
      <c r="S38" s="96"/>
      <c r="T38" s="96"/>
      <c r="V38" s="56"/>
      <c r="AK38" s="115"/>
    </row>
    <row r="39" spans="22:38" ht="12.75">
      <c r="V39" s="56"/>
      <c r="AK39" s="58"/>
      <c r="AL39" s="96"/>
    </row>
    <row r="40" ht="12.75">
      <c r="V40" s="56"/>
    </row>
    <row r="41" spans="22:38" ht="12.75">
      <c r="V41" s="56"/>
      <c r="AK41" s="116"/>
      <c r="AL41" s="96"/>
    </row>
    <row r="42" ht="12.75">
      <c r="V42" s="56"/>
    </row>
  </sheetData>
  <sheetProtection/>
  <mergeCells count="29">
    <mergeCell ref="B30:D30"/>
    <mergeCell ref="BK30:BL30"/>
    <mergeCell ref="B21:B22"/>
    <mergeCell ref="C21:C22"/>
    <mergeCell ref="B25:B26"/>
    <mergeCell ref="C25:C26"/>
    <mergeCell ref="B10:B11"/>
    <mergeCell ref="C10:C11"/>
    <mergeCell ref="B15:B16"/>
    <mergeCell ref="C15:C16"/>
    <mergeCell ref="B19:B20"/>
    <mergeCell ref="C19:C20"/>
    <mergeCell ref="A8:A30"/>
    <mergeCell ref="A2:A7"/>
    <mergeCell ref="B2:B7"/>
    <mergeCell ref="C2:C7"/>
    <mergeCell ref="B13:B14"/>
    <mergeCell ref="C13:C14"/>
    <mergeCell ref="B28:D28"/>
    <mergeCell ref="B29:D29"/>
    <mergeCell ref="B8:B9"/>
    <mergeCell ref="C8:C9"/>
    <mergeCell ref="D2:D7"/>
    <mergeCell ref="BK2:BK7"/>
    <mergeCell ref="BL2:BL7"/>
    <mergeCell ref="E3:BJ3"/>
    <mergeCell ref="E5:BJ5"/>
    <mergeCell ref="X6:Y6"/>
    <mergeCell ref="X7:Y7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17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Андрей</cp:lastModifiedBy>
  <cp:lastPrinted>2016-10-01T07:00:47Z</cp:lastPrinted>
  <dcterms:created xsi:type="dcterms:W3CDTF">2011-01-28T09:41:23Z</dcterms:created>
  <dcterms:modified xsi:type="dcterms:W3CDTF">2022-04-03T13:00:59Z</dcterms:modified>
  <cp:category/>
  <cp:version/>
  <cp:contentType/>
  <cp:contentStatus/>
</cp:coreProperties>
</file>