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2120" windowHeight="7395" activeTab="4"/>
  </bookViews>
  <sheets>
    <sheet name="I kurs-Пвк 1 и 10" sheetId="1" r:id="rId1"/>
    <sheet name="II kurs-Пвк 3 и 10" sheetId="2" r:id="rId2"/>
    <sheet name="IV курс ПВК 3 и 10 " sheetId="3" r:id="rId3"/>
    <sheet name="аттестации" sheetId="4" r:id="rId4"/>
    <sheet name="Лист1" sheetId="5" r:id="rId5"/>
  </sheets>
  <definedNames/>
  <calcPr fullCalcOnLoad="1" refMode="R1C1"/>
</workbook>
</file>

<file path=xl/sharedStrings.xml><?xml version="1.0" encoding="utf-8"?>
<sst xmlns="http://schemas.openxmlformats.org/spreadsheetml/2006/main" count="865" uniqueCount="247">
  <si>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</si>
  <si>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</si>
  <si>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</si>
  <si>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</si>
  <si>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</si>
  <si>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</si>
  <si>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</si>
  <si>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</si>
  <si>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</si>
  <si>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</si>
  <si>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</si>
  <si>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</si>
  <si>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</si>
  <si>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</si>
  <si>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</si>
  <si>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</si>
  <si>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</si>
  <si>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</si>
  <si>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</si>
  <si>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</si>
  <si>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</si>
  <si>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</si>
  <si>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</si>
  <si>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</si>
  <si>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</si>
  <si>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</si>
  <si>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</si>
  <si>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</si>
  <si>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</si>
  <si>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</si>
  <si>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</si>
  <si>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</si>
  <si>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</si>
  <si>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</si>
  <si>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</si>
  <si>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</si>
  <si>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</si>
  <si>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</si>
  <si>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</si>
  <si>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</si>
  <si>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</si>
  <si>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</si>
  <si>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</si>
  <si>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</si>
  <si>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</si>
  <si>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</si>
  <si>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</si>
  <si>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</si>
  <si>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</si>
  <si>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</si>
  <si>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</si>
  <si>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</si>
  <si>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</si>
  <si>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</si>
  <si>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</si>
  <si>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</si>
  <si>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</si>
  <si>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</si>
  <si>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</si>
  <si>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</si>
  <si>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</si>
  <si>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</si>
  <si>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</si>
  <si>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</si>
  <si>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</si>
  <si>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</si>
  <si>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</si>
  <si>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</si>
  <si>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</si>
  <si>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</si>
  <si>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</si>
  <si>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</si>
  <si>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</si>
  <si>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</si>
  <si>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</si>
  <si>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29.12.–31.12.</t>
  </si>
  <si>
    <t>05.01.-10.01.</t>
  </si>
  <si>
    <t>24.08.-31.08.</t>
  </si>
  <si>
    <t>Базовые дисциплины</t>
  </si>
  <si>
    <t>Иностранный язык</t>
  </si>
  <si>
    <t>Физическая культура</t>
  </si>
  <si>
    <t>Профильные дисциплины</t>
  </si>
  <si>
    <t>ОП.00.</t>
  </si>
  <si>
    <t>ПМ.00.</t>
  </si>
  <si>
    <t>Безопасность жизнедеятельности</t>
  </si>
  <si>
    <t>ч</t>
  </si>
  <si>
    <t>з</t>
  </si>
  <si>
    <t>Учебная практика</t>
  </si>
  <si>
    <t>Производственная практика</t>
  </si>
  <si>
    <t>ПП</t>
  </si>
  <si>
    <t>Профессиональный цикл</t>
  </si>
  <si>
    <t>Профессиональная подготовка</t>
  </si>
  <si>
    <t>Общепрофессиональный цикл</t>
  </si>
  <si>
    <t>П</t>
  </si>
  <si>
    <t>01.09.–07.09.</t>
  </si>
  <si>
    <t>08.09.-14.09.</t>
  </si>
  <si>
    <t>22.09.-28.09.</t>
  </si>
  <si>
    <t>15.09.-22.09.</t>
  </si>
  <si>
    <t>29.09 -05.10.</t>
  </si>
  <si>
    <t>06.10.-12.10.</t>
  </si>
  <si>
    <t>13.10-19.10.</t>
  </si>
  <si>
    <t>20.10.-26.10.</t>
  </si>
  <si>
    <t>27.10.-02.11.</t>
  </si>
  <si>
    <t>03.11.-09.11.</t>
  </si>
  <si>
    <t>10.11.-16.11.</t>
  </si>
  <si>
    <t>17.11.-23.11.</t>
  </si>
  <si>
    <t>24.11.-30.11.</t>
  </si>
  <si>
    <t>01.12.–07.12.</t>
  </si>
  <si>
    <t>08.12.-14.12.</t>
  </si>
  <si>
    <t>15.12.-21.12.</t>
  </si>
  <si>
    <t>22.12.-28.12.</t>
  </si>
  <si>
    <t>01.01.-04.01.</t>
  </si>
  <si>
    <t>12.01.-18.01.</t>
  </si>
  <si>
    <t>19.01.-25.01.</t>
  </si>
  <si>
    <t>26.01.-01.02.</t>
  </si>
  <si>
    <t>02.02.-08.02.</t>
  </si>
  <si>
    <t>09.02.-15.02.</t>
  </si>
  <si>
    <t>16.02.-22.02.</t>
  </si>
  <si>
    <t>23.02.-01.03.</t>
  </si>
  <si>
    <t>02.03.-08.03.</t>
  </si>
  <si>
    <t>09.03.-15.03.</t>
  </si>
  <si>
    <t>16.03.-22.03.</t>
  </si>
  <si>
    <t>23.03.-29.03.</t>
  </si>
  <si>
    <t>30.03.-05.04.</t>
  </si>
  <si>
    <t>06.04.-12.04.</t>
  </si>
  <si>
    <t>13.04.-19.04.</t>
  </si>
  <si>
    <t>20.04.-26.04.</t>
  </si>
  <si>
    <t>27.04.-03.05.</t>
  </si>
  <si>
    <t>04.05.-10.05.</t>
  </si>
  <si>
    <t>11.05.-17.05.</t>
  </si>
  <si>
    <t>18.05.-24.05.</t>
  </si>
  <si>
    <t>25.05.-31.05.</t>
  </si>
  <si>
    <t>01.06.-07.06.</t>
  </si>
  <si>
    <t>08.06.-14.06.</t>
  </si>
  <si>
    <t>15.06.-21.06.</t>
  </si>
  <si>
    <t>22.06.-28.06.</t>
  </si>
  <si>
    <t>29.06.-05.07.</t>
  </si>
  <si>
    <t>06.07.-12.07.</t>
  </si>
  <si>
    <t>13.07.-19.07.</t>
  </si>
  <si>
    <t>20.07.-26.07.</t>
  </si>
  <si>
    <t>27.07.-02.08.</t>
  </si>
  <si>
    <t>03.08.-09.08.</t>
  </si>
  <si>
    <t>10.08.-16.08.</t>
  </si>
  <si>
    <t>17.08.-23.08.</t>
  </si>
  <si>
    <t>ОД</t>
  </si>
  <si>
    <t>ОДБ</t>
  </si>
  <si>
    <t>ОДП</t>
  </si>
  <si>
    <t>Техническое оснащение и организация рабочего места</t>
  </si>
  <si>
    <t>Приготовление блюд из овощей и грибов</t>
  </si>
  <si>
    <t>Каникулы</t>
  </si>
  <si>
    <t>Промежуточная аттестация</t>
  </si>
  <si>
    <t>Технология</t>
  </si>
  <si>
    <t>Основы предпринимательства</t>
  </si>
  <si>
    <t>ОДБ.01.</t>
  </si>
  <si>
    <t>ОДБ.02.</t>
  </si>
  <si>
    <t>ОДБ.03.</t>
  </si>
  <si>
    <t>ОДБ.06.</t>
  </si>
  <si>
    <t>ОДП.01.</t>
  </si>
  <si>
    <t>ОДП.03.</t>
  </si>
  <si>
    <t>ОП.01.</t>
  </si>
  <si>
    <t>ОП.02.</t>
  </si>
  <si>
    <t>ОП.03.</t>
  </si>
  <si>
    <t>ОП.05.</t>
  </si>
  <si>
    <t>ПМ.01.</t>
  </si>
  <si>
    <t>МДК.01.01.</t>
  </si>
  <si>
    <t>УП.01.01</t>
  </si>
  <si>
    <t>ПМ.02.</t>
  </si>
  <si>
    <t>МДК.02.01.</t>
  </si>
  <si>
    <t>УП.02.01.</t>
  </si>
  <si>
    <t>ПП.02.01.</t>
  </si>
  <si>
    <t>ПМ.04.</t>
  </si>
  <si>
    <t>ПМ.05.</t>
  </si>
  <si>
    <t xml:space="preserve">Русский язык </t>
  </si>
  <si>
    <t>Литература</t>
  </si>
  <si>
    <t>Математика</t>
  </si>
  <si>
    <t>ОДБ.04.</t>
  </si>
  <si>
    <t>ОДБ.05.</t>
  </si>
  <si>
    <t>Химия</t>
  </si>
  <si>
    <t>ОДБ.13.</t>
  </si>
  <si>
    <t xml:space="preserve">Основы микробиологии,физиологии питания, санитарии и гигиены </t>
  </si>
  <si>
    <t>Основы товароведения продовольственных товаров</t>
  </si>
  <si>
    <t>Охрана труда</t>
  </si>
  <si>
    <t>ОП.08.</t>
  </si>
  <si>
    <t>ОП.09.</t>
  </si>
  <si>
    <t>Психология и этика профессиональной деятельности</t>
  </si>
  <si>
    <t>Контроль качества приготовления кулинарной продукции</t>
  </si>
  <si>
    <t>ОП.10.</t>
  </si>
  <si>
    <t>ОП.11.</t>
  </si>
  <si>
    <t>ОП.12.</t>
  </si>
  <si>
    <t>Информационные технологии в профессиональной деятельности</t>
  </si>
  <si>
    <t>Экологические основы природопользования</t>
  </si>
  <si>
    <t>ОП.13.</t>
  </si>
  <si>
    <t>Процессы приготовления, подготовки к реализации кулинарных полуфабрикатов</t>
  </si>
  <si>
    <t>МДК.01.02.</t>
  </si>
  <si>
    <t>Приготовление и подготовка к реализации полуфабрикатов для блюд, кулинарных изделий разнообразного ассортимента</t>
  </si>
  <si>
    <t>Приготовление, оформление  и подготовка к реализации горячих блюд, кулинарных изделий 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</si>
  <si>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</si>
  <si>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МДК.02.02.</t>
  </si>
  <si>
    <t>Процессы приготовления, подготовки к реализации и презентации горячих блюд, кулинарных изделий, закусок</t>
  </si>
  <si>
    <t>Основы калькуляции и учета</t>
  </si>
  <si>
    <t>Иностранный язык в профессиональной деятельности</t>
  </si>
  <si>
    <t>ПП.01.01</t>
  </si>
  <si>
    <t>Приготовление, оформление  и подготовка к реализации холодных блюд, кулинарных изделий  закусок разнообразного ассортимента</t>
  </si>
  <si>
    <t>ПМ.03.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</si>
  <si>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</si>
  <si>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</si>
  <si>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Приготовление, оформление  и подготовка к реализации холодных и горячих сладких  блюд, десертов, напитков  разнообразного ассортимента</t>
  </si>
  <si>
    <t>Процессы приготовления, подготовки к реализации холодных и горячих сладких блюд, десертов, напитков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</si>
  <si>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</si>
  <si>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Организация приготовления, подготовки к реализации хлебобулочных, мучных кондитерских изделий</t>
  </si>
  <si>
    <t xml:space="preserve">Производственная практика </t>
  </si>
  <si>
    <t xml:space="preserve">Приготовление, оформление  и подготовка к реализации холодных блюд, кулинарных изделий  закусок разнообразного </t>
  </si>
  <si>
    <t>МДК.03.01.</t>
  </si>
  <si>
    <t>МДК.03.02.</t>
  </si>
  <si>
    <t>ОП.06.</t>
  </si>
  <si>
    <t>ОП.07</t>
  </si>
  <si>
    <t>IV курс</t>
  </si>
  <si>
    <t>Ш</t>
  </si>
  <si>
    <t>МДК.04.02.</t>
  </si>
  <si>
    <t>УП.04.01.</t>
  </si>
  <si>
    <t>ПП.04.01.</t>
  </si>
  <si>
    <t>МДК.05.01.</t>
  </si>
  <si>
    <t>МДК.05.02.</t>
  </si>
  <si>
    <t>Процессы приготовления, подготовки к реализации хлебобулочных, мучных кондитерских изделий</t>
  </si>
  <si>
    <t>УП.05.01.</t>
  </si>
  <si>
    <t>ПП.05.01.</t>
  </si>
  <si>
    <t>Государственная итоговая аттестация</t>
  </si>
  <si>
    <t>Государственная итоговая аттестация (ДЭ)</t>
  </si>
  <si>
    <t>Профессия 43.01.09 Повар, кондитер , группа ПВК-20,  3 года 10 мес.</t>
  </si>
  <si>
    <t>Профессия 43.01.09 Повар, кондитер , группа ПВК-21,  1 год 10 мес.</t>
  </si>
  <si>
    <t>Профессия 43.01.09 Повар, кондитер , группа ПВК-18,  3 год 10 мес.</t>
  </si>
  <si>
    <t>Утверждаю:</t>
  </si>
  <si>
    <t>Директор ГБПОУ РО «ККПТ»</t>
  </si>
  <si>
    <t>_____________Г.Ю.Вакулина</t>
  </si>
  <si>
    <t>«_____»____________ 2021 г.</t>
  </si>
  <si>
    <t>КАЛЕНДАРНЫЙ УЧЕБНЫЙ ГРАФИК</t>
  </si>
  <si>
    <t>образовательного учреждения среднего профессионального образования</t>
  </si>
  <si>
    <t>ГБПОУ РО «Красносулинский колледж промышленных технологий»</t>
  </si>
  <si>
    <t>по специальности среднего профессионального образования</t>
  </si>
  <si>
    <t>базовой подготовки</t>
  </si>
  <si>
    <t>Форма обучения - очная</t>
  </si>
  <si>
    <t>на базе - основного общего образования</t>
  </si>
  <si>
    <t>43.01.09 Повар, кондитер</t>
  </si>
  <si>
    <t>Квалификация: - Повар. Кондитер</t>
  </si>
  <si>
    <t>на базе - среднего общего образования</t>
  </si>
  <si>
    <t>Нормативный срок обучения –  3 года и 10 мес. (II, IV курс)</t>
  </si>
  <si>
    <t>Нормативный срок обучения –  1 года и 10 мес. (I курс)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</si>
</sst>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9"/>
      <name val="Arial Cyr"/>
      <family val="0"/>
    </font>
    <font>
      <sz val="10"/>
      <color indexed="5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42" applyFont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textRotation="90"/>
    </xf>
    <xf numFmtId="0" fontId="3" fillId="0" borderId="15" xfId="0" applyFont="1" applyBorder="1" applyAlignment="1">
      <alignment horizontal="center" textRotation="90"/>
    </xf>
    <xf numFmtId="0" fontId="3" fillId="0" borderId="15" xfId="0" applyFont="1" applyBorder="1" applyAlignment="1">
      <alignment textRotation="90" wrapText="1"/>
    </xf>
    <xf numFmtId="0" fontId="8" fillId="32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11" fillId="37" borderId="12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2" borderId="1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8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wrapText="1"/>
    </xf>
    <xf numFmtId="0" fontId="9" fillId="32" borderId="1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4" fillId="38" borderId="14" xfId="0" applyFont="1" applyFill="1" applyBorder="1" applyAlignment="1">
      <alignment horizontal="center" wrapText="1"/>
    </xf>
    <xf numFmtId="0" fontId="4" fillId="38" borderId="14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14" fillId="39" borderId="14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 wrapText="1"/>
    </xf>
    <xf numFmtId="0" fontId="8" fillId="39" borderId="14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0" fontId="2" fillId="39" borderId="12" xfId="0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 wrapText="1"/>
    </xf>
    <xf numFmtId="0" fontId="0" fillId="38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3" fillId="32" borderId="29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30" xfId="0" applyFont="1" applyBorder="1" applyAlignment="1">
      <alignment horizontal="center" textRotation="90"/>
    </xf>
    <xf numFmtId="0" fontId="16" fillId="0" borderId="0" xfId="0" applyFont="1" applyAlignment="1">
      <alignment/>
    </xf>
    <xf numFmtId="0" fontId="10" fillId="40" borderId="12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41" borderId="12" xfId="0" applyFont="1" applyFill="1" applyBorder="1" applyAlignment="1">
      <alignment horizontal="center" wrapText="1"/>
    </xf>
    <xf numFmtId="0" fontId="3" fillId="41" borderId="13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/>
    </xf>
    <xf numFmtId="0" fontId="9" fillId="39" borderId="16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wrapText="1"/>
    </xf>
    <xf numFmtId="0" fontId="3" fillId="42" borderId="14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36" borderId="15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36" borderId="16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 wrapText="1"/>
    </xf>
    <xf numFmtId="0" fontId="4" fillId="42" borderId="15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/>
    </xf>
    <xf numFmtId="0" fontId="2" fillId="43" borderId="15" xfId="0" applyFont="1" applyFill="1" applyBorder="1" applyAlignment="1">
      <alignment horizontal="center" wrapText="1"/>
    </xf>
    <xf numFmtId="0" fontId="2" fillId="43" borderId="14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0" fontId="4" fillId="42" borderId="14" xfId="0" applyFont="1" applyFill="1" applyBorder="1" applyAlignment="1">
      <alignment horizontal="center"/>
    </xf>
    <xf numFmtId="0" fontId="3" fillId="42" borderId="14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wrapText="1"/>
    </xf>
    <xf numFmtId="0" fontId="3" fillId="44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3" fillId="36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42" borderId="20" xfId="0" applyFont="1" applyFill="1" applyBorder="1" applyAlignment="1">
      <alignment horizontal="center"/>
    </xf>
    <xf numFmtId="0" fontId="11" fillId="42" borderId="12" xfId="0" applyFont="1" applyFill="1" applyBorder="1" applyAlignment="1">
      <alignment horizontal="center"/>
    </xf>
    <xf numFmtId="0" fontId="17" fillId="42" borderId="12" xfId="0" applyFont="1" applyFill="1" applyBorder="1" applyAlignment="1">
      <alignment horizontal="center"/>
    </xf>
    <xf numFmtId="0" fontId="3" fillId="42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2" borderId="37" xfId="0" applyFont="1" applyFill="1" applyBorder="1" applyAlignment="1">
      <alignment horizontal="left" vertical="center" wrapText="1"/>
    </xf>
    <xf numFmtId="0" fontId="2" fillId="32" borderId="38" xfId="0" applyFont="1" applyFill="1" applyBorder="1" applyAlignment="1">
      <alignment horizontal="left" vertical="center" wrapText="1"/>
    </xf>
    <xf numFmtId="0" fontId="2" fillId="32" borderId="36" xfId="0" applyFont="1" applyFill="1" applyBorder="1" applyAlignment="1">
      <alignment horizontal="left" vertical="center" wrapText="1"/>
    </xf>
    <xf numFmtId="0" fontId="2" fillId="32" borderId="39" xfId="0" applyFont="1" applyFill="1" applyBorder="1" applyAlignment="1">
      <alignment horizontal="left" vertical="center" wrapText="1"/>
    </xf>
    <xf numFmtId="0" fontId="2" fillId="32" borderId="40" xfId="0" applyFont="1" applyFill="1" applyBorder="1" applyAlignment="1">
      <alignment horizontal="left" vertical="center" wrapText="1"/>
    </xf>
    <xf numFmtId="0" fontId="2" fillId="32" borderId="32" xfId="0" applyFont="1" applyFill="1" applyBorder="1" applyAlignment="1">
      <alignment horizontal="left" vertical="center" wrapText="1"/>
    </xf>
    <xf numFmtId="0" fontId="2" fillId="32" borderId="41" xfId="0" applyFont="1" applyFill="1" applyBorder="1" applyAlignment="1">
      <alignment horizontal="left" vertical="center" wrapText="1"/>
    </xf>
    <xf numFmtId="0" fontId="2" fillId="32" borderId="42" xfId="0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left" vertical="center" wrapText="1"/>
    </xf>
    <xf numFmtId="0" fontId="9" fillId="32" borderId="44" xfId="0" applyFont="1" applyFill="1" applyBorder="1" applyAlignment="1">
      <alignment horizontal="center"/>
    </xf>
    <xf numFmtId="0" fontId="9" fillId="32" borderId="45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left" vertical="center" wrapText="1"/>
    </xf>
    <xf numFmtId="0" fontId="3" fillId="39" borderId="35" xfId="0" applyFont="1" applyFill="1" applyBorder="1" applyAlignment="1">
      <alignment horizontal="left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left" vertical="center" wrapText="1"/>
    </xf>
    <xf numFmtId="0" fontId="2" fillId="32" borderId="3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left" vertical="center" wrapText="1"/>
    </xf>
    <xf numFmtId="0" fontId="2" fillId="39" borderId="35" xfId="0" applyFont="1" applyFill="1" applyBorder="1" applyAlignment="1">
      <alignment horizontal="left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textRotation="90" wrapText="1"/>
    </xf>
    <xf numFmtId="0" fontId="7" fillId="34" borderId="50" xfId="0" applyFont="1" applyFill="1" applyBorder="1" applyAlignment="1">
      <alignment horizontal="center" vertical="center" textRotation="90" wrapText="1"/>
    </xf>
    <xf numFmtId="0" fontId="7" fillId="34" borderId="51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52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41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0" borderId="48" xfId="0" applyFont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textRotation="90" wrapText="1"/>
    </xf>
    <xf numFmtId="0" fontId="2" fillId="32" borderId="54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left" vertical="center" wrapText="1"/>
    </xf>
    <xf numFmtId="0" fontId="3" fillId="32" borderId="55" xfId="0" applyFont="1" applyFill="1" applyBorder="1" applyAlignment="1">
      <alignment horizontal="center" wrapText="1"/>
    </xf>
    <xf numFmtId="0" fontId="3" fillId="32" borderId="56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 vertical="top" wrapText="1"/>
    </xf>
    <xf numFmtId="0" fontId="2" fillId="32" borderId="58" xfId="0" applyFont="1" applyFill="1" applyBorder="1" applyAlignment="1">
      <alignment horizontal="center" vertical="top" wrapText="1"/>
    </xf>
    <xf numFmtId="0" fontId="2" fillId="32" borderId="59" xfId="0" applyFont="1" applyFill="1" applyBorder="1" applyAlignment="1">
      <alignment horizontal="center" vertical="top" wrapText="1"/>
    </xf>
    <xf numFmtId="0" fontId="2" fillId="32" borderId="5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 wrapText="1"/>
    </xf>
    <xf numFmtId="0" fontId="2" fillId="32" borderId="56" xfId="0" applyFont="1" applyFill="1" applyBorder="1" applyAlignment="1">
      <alignment horizontal="center" wrapText="1"/>
    </xf>
    <xf numFmtId="0" fontId="2" fillId="32" borderId="60" xfId="0" applyFont="1" applyFill="1" applyBorder="1" applyAlignment="1">
      <alignment horizontal="center" wrapText="1"/>
    </xf>
    <xf numFmtId="0" fontId="2" fillId="32" borderId="61" xfId="0" applyFont="1" applyFill="1" applyBorder="1" applyAlignment="1">
      <alignment horizontal="center" wrapText="1"/>
    </xf>
    <xf numFmtId="0" fontId="2" fillId="32" borderId="62" xfId="0" applyFont="1" applyFill="1" applyBorder="1" applyAlignment="1">
      <alignment horizontal="center" wrapText="1"/>
    </xf>
    <xf numFmtId="0" fontId="2" fillId="32" borderId="63" xfId="0" applyFont="1" applyFill="1" applyBorder="1" applyAlignment="1">
      <alignment horizontal="center" wrapText="1"/>
    </xf>
    <xf numFmtId="0" fontId="2" fillId="32" borderId="64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5" xfId="0" applyFont="1" applyBorder="1" applyAlignment="1">
      <alignment horizontal="center" textRotation="90" wrapText="1"/>
    </xf>
    <xf numFmtId="0" fontId="3" fillId="0" borderId="65" xfId="0" applyFont="1" applyBorder="1" applyAlignment="1">
      <alignment horizontal="center" textRotation="90" wrapText="1"/>
    </xf>
    <xf numFmtId="0" fontId="3" fillId="0" borderId="56" xfId="0" applyFont="1" applyBorder="1" applyAlignment="1">
      <alignment horizontal="center" textRotation="90" wrapText="1"/>
    </xf>
    <xf numFmtId="0" fontId="2" fillId="32" borderId="55" xfId="0" applyFont="1" applyFill="1" applyBorder="1" applyAlignment="1">
      <alignment/>
    </xf>
    <xf numFmtId="0" fontId="2" fillId="32" borderId="56" xfId="0" applyFont="1" applyFill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62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57" xfId="0" applyFont="1" applyBorder="1" applyAlignment="1">
      <alignment horizontal="center"/>
    </xf>
    <xf numFmtId="0" fontId="2" fillId="0" borderId="55" xfId="0" applyFont="1" applyBorder="1" applyAlignment="1">
      <alignment horizontal="center" textRotation="90" wrapText="1"/>
    </xf>
    <xf numFmtId="0" fontId="2" fillId="0" borderId="65" xfId="0" applyFont="1" applyBorder="1" applyAlignment="1">
      <alignment horizontal="center" textRotation="90" wrapText="1"/>
    </xf>
    <xf numFmtId="0" fontId="2" fillId="0" borderId="56" xfId="0" applyFont="1" applyBorder="1" applyAlignment="1">
      <alignment horizontal="center" textRotation="90" wrapText="1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6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9.125" style="2" customWidth="1"/>
    <col min="2" max="2" width="9.875" style="2" customWidth="1"/>
    <col min="3" max="3" width="27.75390625" style="2" customWidth="1"/>
    <col min="4" max="4" width="9.125" style="2" customWidth="1"/>
    <col min="5" max="20" width="4.375" style="2" customWidth="1"/>
    <col min="21" max="24" width="3.875" style="2" customWidth="1"/>
    <col min="25" max="47" width="4.375" style="2" customWidth="1"/>
    <col min="48" max="57" width="3.875" style="2" customWidth="1"/>
    <col min="58" max="58" width="8.75390625" style="2" customWidth="1"/>
    <col min="59" max="16384" width="9.125" style="2" customWidth="1"/>
  </cols>
  <sheetData>
    <row r="1" s="1" customFormat="1" ht="21" thickBot="1">
      <c r="V1" s="117" t="s">
        <v>229</v>
      </c>
    </row>
    <row r="2" spans="1:59" ht="58.5" customHeight="1">
      <c r="A2" s="203" t="s">
        <v>0</v>
      </c>
      <c r="B2" s="203" t="s">
        <v>1</v>
      </c>
      <c r="C2" s="206" t="s">
        <v>2</v>
      </c>
      <c r="D2" s="206" t="s">
        <v>3</v>
      </c>
      <c r="E2" s="34" t="s">
        <v>94</v>
      </c>
      <c r="F2" s="35" t="s">
        <v>95</v>
      </c>
      <c r="G2" s="35" t="s">
        <v>97</v>
      </c>
      <c r="H2" s="35" t="s">
        <v>96</v>
      </c>
      <c r="I2" s="34" t="s">
        <v>98</v>
      </c>
      <c r="J2" s="35" t="s">
        <v>99</v>
      </c>
      <c r="K2" s="35" t="s">
        <v>100</v>
      </c>
      <c r="L2" s="35" t="s">
        <v>101</v>
      </c>
      <c r="M2" s="35" t="s">
        <v>102</v>
      </c>
      <c r="N2" s="35" t="s">
        <v>103</v>
      </c>
      <c r="O2" s="35" t="s">
        <v>104</v>
      </c>
      <c r="P2" s="35" t="s">
        <v>105</v>
      </c>
      <c r="Q2" s="35" t="s">
        <v>106</v>
      </c>
      <c r="R2" s="34" t="s">
        <v>107</v>
      </c>
      <c r="S2" s="35" t="s">
        <v>108</v>
      </c>
      <c r="T2" s="35" t="s">
        <v>109</v>
      </c>
      <c r="U2" s="35" t="s">
        <v>110</v>
      </c>
      <c r="V2" s="34" t="s">
        <v>75</v>
      </c>
      <c r="W2" s="35" t="s">
        <v>111</v>
      </c>
      <c r="X2" s="35" t="s">
        <v>76</v>
      </c>
      <c r="Y2" s="35" t="s">
        <v>112</v>
      </c>
      <c r="Z2" s="35" t="s">
        <v>113</v>
      </c>
      <c r="AA2" s="34" t="s">
        <v>114</v>
      </c>
      <c r="AB2" s="35" t="s">
        <v>115</v>
      </c>
      <c r="AC2" s="35" t="s">
        <v>116</v>
      </c>
      <c r="AD2" s="35" t="s">
        <v>117</v>
      </c>
      <c r="AE2" s="34" t="s">
        <v>118</v>
      </c>
      <c r="AF2" s="35" t="s">
        <v>119</v>
      </c>
      <c r="AG2" s="35" t="s">
        <v>120</v>
      </c>
      <c r="AH2" s="35" t="s">
        <v>121</v>
      </c>
      <c r="AI2" s="34" t="s">
        <v>122</v>
      </c>
      <c r="AJ2" s="35" t="s">
        <v>123</v>
      </c>
      <c r="AK2" s="35" t="s">
        <v>124</v>
      </c>
      <c r="AL2" s="35" t="s">
        <v>125</v>
      </c>
      <c r="AM2" s="34" t="s">
        <v>126</v>
      </c>
      <c r="AN2" s="35" t="s">
        <v>127</v>
      </c>
      <c r="AO2" s="35" t="s">
        <v>128</v>
      </c>
      <c r="AP2" s="35" t="s">
        <v>129</v>
      </c>
      <c r="AQ2" s="35" t="s">
        <v>130</v>
      </c>
      <c r="AR2" s="34" t="s">
        <v>131</v>
      </c>
      <c r="AS2" s="116" t="s">
        <v>132</v>
      </c>
      <c r="AT2" s="35" t="s">
        <v>133</v>
      </c>
      <c r="AU2" s="35" t="s">
        <v>134</v>
      </c>
      <c r="AV2" s="34" t="s">
        <v>135</v>
      </c>
      <c r="AW2" s="35" t="s">
        <v>136</v>
      </c>
      <c r="AX2" s="35" t="s">
        <v>137</v>
      </c>
      <c r="AY2" s="35" t="s">
        <v>138</v>
      </c>
      <c r="AZ2" s="35" t="s">
        <v>139</v>
      </c>
      <c r="BA2" s="35" t="s">
        <v>140</v>
      </c>
      <c r="BB2" s="35" t="s">
        <v>141</v>
      </c>
      <c r="BC2" s="35" t="s">
        <v>142</v>
      </c>
      <c r="BD2" s="35" t="s">
        <v>143</v>
      </c>
      <c r="BE2" s="36" t="s">
        <v>77</v>
      </c>
      <c r="BF2" s="209" t="s">
        <v>74</v>
      </c>
      <c r="BG2" s="212" t="s">
        <v>73</v>
      </c>
    </row>
    <row r="3" spans="1:59" ht="12.75">
      <c r="A3" s="204"/>
      <c r="B3" s="204"/>
      <c r="C3" s="207"/>
      <c r="D3" s="207"/>
      <c r="E3" s="215" t="s">
        <v>16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7"/>
      <c r="BF3" s="210"/>
      <c r="BG3" s="213"/>
    </row>
    <row r="4" spans="1:59" ht="12.75">
      <c r="A4" s="204"/>
      <c r="B4" s="204"/>
      <c r="C4" s="207"/>
      <c r="D4" s="207"/>
      <c r="E4" s="18">
        <v>35</v>
      </c>
      <c r="F4" s="18">
        <v>36</v>
      </c>
      <c r="G4" s="18">
        <v>37</v>
      </c>
      <c r="H4" s="18">
        <v>38</v>
      </c>
      <c r="I4" s="18">
        <v>39</v>
      </c>
      <c r="J4" s="18">
        <v>40</v>
      </c>
      <c r="K4" s="18">
        <v>41</v>
      </c>
      <c r="L4" s="19">
        <v>42</v>
      </c>
      <c r="M4" s="19">
        <v>43</v>
      </c>
      <c r="N4" s="19">
        <v>44</v>
      </c>
      <c r="O4" s="19">
        <v>45</v>
      </c>
      <c r="P4" s="19">
        <v>46</v>
      </c>
      <c r="Q4" s="19">
        <v>47</v>
      </c>
      <c r="R4" s="19">
        <v>48</v>
      </c>
      <c r="S4" s="19">
        <v>49</v>
      </c>
      <c r="T4" s="19">
        <v>50</v>
      </c>
      <c r="U4" s="19">
        <v>51</v>
      </c>
      <c r="V4" s="19">
        <v>52</v>
      </c>
      <c r="W4" s="19">
        <v>1</v>
      </c>
      <c r="X4" s="19">
        <v>2</v>
      </c>
      <c r="Y4" s="19">
        <v>3</v>
      </c>
      <c r="Z4" s="19">
        <v>4</v>
      </c>
      <c r="AA4" s="19">
        <v>5</v>
      </c>
      <c r="AB4" s="19">
        <v>6</v>
      </c>
      <c r="AC4" s="19">
        <v>7</v>
      </c>
      <c r="AD4" s="19">
        <v>8</v>
      </c>
      <c r="AE4" s="19">
        <v>9</v>
      </c>
      <c r="AF4" s="19">
        <v>10</v>
      </c>
      <c r="AG4" s="19">
        <v>11</v>
      </c>
      <c r="AH4" s="19">
        <v>12</v>
      </c>
      <c r="AI4" s="19">
        <v>13</v>
      </c>
      <c r="AJ4" s="19">
        <v>14</v>
      </c>
      <c r="AK4" s="19">
        <v>15</v>
      </c>
      <c r="AL4" s="19">
        <v>16</v>
      </c>
      <c r="AM4" s="19">
        <v>17</v>
      </c>
      <c r="AN4" s="19">
        <v>18</v>
      </c>
      <c r="AO4" s="19">
        <v>19</v>
      </c>
      <c r="AP4" s="19">
        <v>20</v>
      </c>
      <c r="AQ4" s="19">
        <v>21</v>
      </c>
      <c r="AR4" s="19">
        <v>22</v>
      </c>
      <c r="AS4" s="115">
        <v>23</v>
      </c>
      <c r="AT4" s="19">
        <v>24</v>
      </c>
      <c r="AU4" s="19">
        <v>25</v>
      </c>
      <c r="AV4" s="19">
        <v>26</v>
      </c>
      <c r="AW4" s="19">
        <v>27</v>
      </c>
      <c r="AX4" s="19">
        <v>28</v>
      </c>
      <c r="AY4" s="19">
        <v>29</v>
      </c>
      <c r="AZ4" s="19">
        <v>30</v>
      </c>
      <c r="BA4" s="19">
        <v>31</v>
      </c>
      <c r="BB4" s="19">
        <v>32</v>
      </c>
      <c r="BC4" s="19">
        <v>33</v>
      </c>
      <c r="BD4" s="19">
        <v>34</v>
      </c>
      <c r="BE4" s="19">
        <v>35</v>
      </c>
      <c r="BF4" s="210"/>
      <c r="BG4" s="213"/>
    </row>
    <row r="5" spans="1:59" ht="12.75">
      <c r="A5" s="204"/>
      <c r="B5" s="204"/>
      <c r="C5" s="207"/>
      <c r="D5" s="207"/>
      <c r="E5" s="215" t="s">
        <v>17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7"/>
      <c r="BF5" s="210"/>
      <c r="BG5" s="213"/>
    </row>
    <row r="6" spans="1:59" ht="12.75">
      <c r="A6" s="204"/>
      <c r="B6" s="204"/>
      <c r="C6" s="207"/>
      <c r="D6" s="207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218">
        <v>18</v>
      </c>
      <c r="W6" s="219"/>
      <c r="X6" s="19">
        <v>19</v>
      </c>
      <c r="Y6" s="19">
        <v>20</v>
      </c>
      <c r="Z6" s="19">
        <v>21</v>
      </c>
      <c r="AA6" s="19">
        <v>22</v>
      </c>
      <c r="AB6" s="115">
        <v>23</v>
      </c>
      <c r="AC6" s="19">
        <v>24</v>
      </c>
      <c r="AD6" s="19">
        <v>25</v>
      </c>
      <c r="AE6" s="19">
        <v>26</v>
      </c>
      <c r="AF6" s="19">
        <v>27</v>
      </c>
      <c r="AG6" s="19">
        <v>28</v>
      </c>
      <c r="AH6" s="19">
        <v>29</v>
      </c>
      <c r="AI6" s="19">
        <v>30</v>
      </c>
      <c r="AJ6" s="19">
        <v>31</v>
      </c>
      <c r="AK6" s="19">
        <v>32</v>
      </c>
      <c r="AL6" s="19">
        <v>33</v>
      </c>
      <c r="AM6" s="19">
        <v>34</v>
      </c>
      <c r="AN6" s="19">
        <v>35</v>
      </c>
      <c r="AO6" s="19">
        <v>36</v>
      </c>
      <c r="AP6" s="19">
        <v>37</v>
      </c>
      <c r="AQ6" s="19">
        <v>38</v>
      </c>
      <c r="AR6" s="19">
        <v>39</v>
      </c>
      <c r="AS6" s="115">
        <v>40</v>
      </c>
      <c r="AT6" s="19">
        <v>41</v>
      </c>
      <c r="AU6" s="19">
        <v>42</v>
      </c>
      <c r="AV6" s="19">
        <v>43</v>
      </c>
      <c r="AW6" s="128">
        <v>44</v>
      </c>
      <c r="AX6" s="22">
        <v>45</v>
      </c>
      <c r="AY6" s="22">
        <v>46</v>
      </c>
      <c r="AZ6" s="22">
        <v>47</v>
      </c>
      <c r="BA6" s="22">
        <v>48</v>
      </c>
      <c r="BB6" s="22">
        <v>49</v>
      </c>
      <c r="BC6" s="22">
        <v>50</v>
      </c>
      <c r="BD6" s="22">
        <v>51</v>
      </c>
      <c r="BE6" s="22">
        <v>52</v>
      </c>
      <c r="BF6" s="210"/>
      <c r="BG6" s="213"/>
    </row>
    <row r="7" spans="1:59" ht="13.5" thickBot="1">
      <c r="A7" s="205"/>
      <c r="B7" s="205"/>
      <c r="C7" s="208"/>
      <c r="D7" s="208"/>
      <c r="E7" s="32" t="s">
        <v>85</v>
      </c>
      <c r="F7" s="32" t="s">
        <v>86</v>
      </c>
      <c r="G7" s="32" t="s">
        <v>85</v>
      </c>
      <c r="H7" s="32" t="s">
        <v>86</v>
      </c>
      <c r="I7" s="32" t="s">
        <v>85</v>
      </c>
      <c r="J7" s="32" t="s">
        <v>86</v>
      </c>
      <c r="K7" s="32" t="s">
        <v>85</v>
      </c>
      <c r="L7" s="33" t="s">
        <v>86</v>
      </c>
      <c r="M7" s="33" t="s">
        <v>85</v>
      </c>
      <c r="N7" s="33" t="s">
        <v>86</v>
      </c>
      <c r="O7" s="33" t="s">
        <v>85</v>
      </c>
      <c r="P7" s="33" t="s">
        <v>86</v>
      </c>
      <c r="Q7" s="33" t="s">
        <v>85</v>
      </c>
      <c r="R7" s="33" t="s">
        <v>86</v>
      </c>
      <c r="S7" s="33" t="s">
        <v>85</v>
      </c>
      <c r="T7" s="33" t="s">
        <v>86</v>
      </c>
      <c r="U7" s="71" t="s">
        <v>85</v>
      </c>
      <c r="V7" s="220" t="s">
        <v>86</v>
      </c>
      <c r="W7" s="221"/>
      <c r="X7" s="22" t="s">
        <v>85</v>
      </c>
      <c r="Y7" s="33" t="s">
        <v>86</v>
      </c>
      <c r="Z7" s="33" t="s">
        <v>85</v>
      </c>
      <c r="AA7" s="33" t="s">
        <v>86</v>
      </c>
      <c r="AB7" s="120" t="s">
        <v>85</v>
      </c>
      <c r="AC7" s="33" t="s">
        <v>86</v>
      </c>
      <c r="AD7" s="33" t="s">
        <v>85</v>
      </c>
      <c r="AE7" s="33" t="s">
        <v>86</v>
      </c>
      <c r="AF7" s="33" t="s">
        <v>85</v>
      </c>
      <c r="AG7" s="33" t="s">
        <v>86</v>
      </c>
      <c r="AH7" s="33" t="s">
        <v>85</v>
      </c>
      <c r="AI7" s="33" t="s">
        <v>86</v>
      </c>
      <c r="AJ7" s="33" t="s">
        <v>85</v>
      </c>
      <c r="AK7" s="33" t="s">
        <v>86</v>
      </c>
      <c r="AL7" s="33" t="s">
        <v>85</v>
      </c>
      <c r="AM7" s="33" t="s">
        <v>86</v>
      </c>
      <c r="AN7" s="33" t="s">
        <v>85</v>
      </c>
      <c r="AO7" s="33" t="s">
        <v>86</v>
      </c>
      <c r="AP7" s="33" t="s">
        <v>85</v>
      </c>
      <c r="AQ7" s="33" t="s">
        <v>86</v>
      </c>
      <c r="AR7" s="29" t="s">
        <v>85</v>
      </c>
      <c r="AS7" s="119" t="s">
        <v>86</v>
      </c>
      <c r="AT7" s="33" t="s">
        <v>85</v>
      </c>
      <c r="AU7" s="33" t="s">
        <v>86</v>
      </c>
      <c r="AV7" s="33" t="s">
        <v>85</v>
      </c>
      <c r="AW7" s="122" t="s">
        <v>86</v>
      </c>
      <c r="AX7" s="23" t="s">
        <v>85</v>
      </c>
      <c r="AY7" s="23" t="s">
        <v>86</v>
      </c>
      <c r="AZ7" s="23" t="s">
        <v>85</v>
      </c>
      <c r="BA7" s="23" t="s">
        <v>86</v>
      </c>
      <c r="BB7" s="23" t="s">
        <v>85</v>
      </c>
      <c r="BC7" s="23" t="s">
        <v>86</v>
      </c>
      <c r="BD7" s="23" t="s">
        <v>85</v>
      </c>
      <c r="BE7" s="23" t="s">
        <v>86</v>
      </c>
      <c r="BF7" s="211"/>
      <c r="BG7" s="214"/>
    </row>
    <row r="8" spans="1:59" ht="13.5" thickTop="1">
      <c r="A8" s="200" t="s">
        <v>18</v>
      </c>
      <c r="B8" s="195" t="s">
        <v>89</v>
      </c>
      <c r="C8" s="197" t="s">
        <v>91</v>
      </c>
      <c r="D8" s="86" t="s">
        <v>21</v>
      </c>
      <c r="E8" s="82">
        <f aca="true" t="shared" si="0" ref="E8:U8">E10+E36</f>
        <v>34</v>
      </c>
      <c r="F8" s="82">
        <f t="shared" si="0"/>
        <v>32</v>
      </c>
      <c r="G8" s="82">
        <f t="shared" si="0"/>
        <v>34</v>
      </c>
      <c r="H8" s="82">
        <f t="shared" si="0"/>
        <v>32</v>
      </c>
      <c r="I8" s="82">
        <f t="shared" si="0"/>
        <v>36</v>
      </c>
      <c r="J8" s="82">
        <f t="shared" si="0"/>
        <v>34</v>
      </c>
      <c r="K8" s="82">
        <f t="shared" si="0"/>
        <v>34</v>
      </c>
      <c r="L8" s="82">
        <f t="shared" si="0"/>
        <v>32</v>
      </c>
      <c r="M8" s="82">
        <f t="shared" si="0"/>
        <v>34</v>
      </c>
      <c r="N8" s="82">
        <f t="shared" si="0"/>
        <v>32</v>
      </c>
      <c r="O8" s="82">
        <f t="shared" si="0"/>
        <v>36</v>
      </c>
      <c r="P8" s="82">
        <f t="shared" si="0"/>
        <v>34</v>
      </c>
      <c r="Q8" s="82">
        <f t="shared" si="0"/>
        <v>36</v>
      </c>
      <c r="R8" s="82">
        <f t="shared" si="0"/>
        <v>36</v>
      </c>
      <c r="S8" s="82">
        <f t="shared" si="0"/>
        <v>36</v>
      </c>
      <c r="T8" s="82">
        <f t="shared" si="0"/>
        <v>36</v>
      </c>
      <c r="U8" s="82">
        <f t="shared" si="0"/>
        <v>36</v>
      </c>
      <c r="V8" s="24"/>
      <c r="W8" s="24"/>
      <c r="X8" s="24"/>
      <c r="Y8" s="82">
        <f aca="true" t="shared" si="1" ref="Y8:AF9">Y10+Y36</f>
        <v>34</v>
      </c>
      <c r="Z8" s="82">
        <f t="shared" si="1"/>
        <v>36</v>
      </c>
      <c r="AA8" s="82">
        <f t="shared" si="1"/>
        <v>32</v>
      </c>
      <c r="AB8" s="82">
        <f t="shared" si="1"/>
        <v>36</v>
      </c>
      <c r="AC8" s="82">
        <f t="shared" si="1"/>
        <v>32</v>
      </c>
      <c r="AD8" s="82">
        <f t="shared" si="1"/>
        <v>36</v>
      </c>
      <c r="AE8" s="82">
        <f t="shared" si="1"/>
        <v>34</v>
      </c>
      <c r="AF8" s="82">
        <f t="shared" si="1"/>
        <v>36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8</v>
      </c>
      <c r="AN8" s="55">
        <v>8</v>
      </c>
      <c r="AO8" s="55">
        <v>8</v>
      </c>
      <c r="AP8" s="55">
        <v>8</v>
      </c>
      <c r="AQ8" s="55">
        <v>8</v>
      </c>
      <c r="AR8" s="55">
        <v>8</v>
      </c>
      <c r="AS8" s="55">
        <v>8</v>
      </c>
      <c r="AT8" s="55">
        <v>8</v>
      </c>
      <c r="AU8" s="55">
        <v>8</v>
      </c>
      <c r="AV8" s="125">
        <f>AV10+AV36</f>
        <v>36</v>
      </c>
      <c r="AW8" s="67"/>
      <c r="AX8" s="126"/>
      <c r="AY8" s="67"/>
      <c r="AZ8" s="67"/>
      <c r="BA8" s="67"/>
      <c r="BB8" s="67"/>
      <c r="BC8" s="67"/>
      <c r="BD8" s="67"/>
      <c r="BE8" s="105"/>
      <c r="BF8" s="108">
        <f>E8+F8+G8+H8+I8+J8+K8+L8+M8+N8+O8+P8+Q8+R8+S8+T8+U8+Y8+Z8+AA8+AB8+AC8+AD8+AE8+AF8+AV8</f>
        <v>896</v>
      </c>
      <c r="BG8" s="110"/>
    </row>
    <row r="9" spans="1:59" ht="14.25" thickBot="1">
      <c r="A9" s="200"/>
      <c r="B9" s="196"/>
      <c r="C9" s="198"/>
      <c r="D9" s="86" t="s">
        <v>22</v>
      </c>
      <c r="E9" s="90">
        <f aca="true" t="shared" si="2" ref="E9:U9">E11+E37</f>
        <v>2</v>
      </c>
      <c r="F9" s="90">
        <f t="shared" si="2"/>
        <v>4</v>
      </c>
      <c r="G9" s="90">
        <f t="shared" si="2"/>
        <v>2</v>
      </c>
      <c r="H9" s="90">
        <f t="shared" si="2"/>
        <v>4</v>
      </c>
      <c r="I9" s="90">
        <f t="shared" si="2"/>
        <v>0</v>
      </c>
      <c r="J9" s="90">
        <f t="shared" si="2"/>
        <v>2</v>
      </c>
      <c r="K9" s="90">
        <f t="shared" si="2"/>
        <v>2</v>
      </c>
      <c r="L9" s="90">
        <f t="shared" si="2"/>
        <v>4</v>
      </c>
      <c r="M9" s="90">
        <f t="shared" si="2"/>
        <v>2</v>
      </c>
      <c r="N9" s="90">
        <f t="shared" si="2"/>
        <v>4</v>
      </c>
      <c r="O9" s="90">
        <f t="shared" si="2"/>
        <v>0</v>
      </c>
      <c r="P9" s="90">
        <f t="shared" si="2"/>
        <v>2</v>
      </c>
      <c r="Q9" s="90">
        <f t="shared" si="2"/>
        <v>0</v>
      </c>
      <c r="R9" s="90">
        <f t="shared" si="2"/>
        <v>0</v>
      </c>
      <c r="S9" s="90">
        <f t="shared" si="2"/>
        <v>0</v>
      </c>
      <c r="T9" s="90">
        <f t="shared" si="2"/>
        <v>0</v>
      </c>
      <c r="U9" s="90">
        <f t="shared" si="2"/>
        <v>0</v>
      </c>
      <c r="V9" s="24"/>
      <c r="W9" s="24"/>
      <c r="X9" s="24"/>
      <c r="Y9" s="90">
        <f t="shared" si="1"/>
        <v>2</v>
      </c>
      <c r="Z9" s="90">
        <f t="shared" si="1"/>
        <v>0</v>
      </c>
      <c r="AA9" s="90">
        <f t="shared" si="1"/>
        <v>4</v>
      </c>
      <c r="AB9" s="90">
        <f t="shared" si="1"/>
        <v>0</v>
      </c>
      <c r="AC9" s="90">
        <f t="shared" si="1"/>
        <v>4</v>
      </c>
      <c r="AD9" s="90">
        <f t="shared" si="1"/>
        <v>0</v>
      </c>
      <c r="AE9" s="90">
        <f t="shared" si="1"/>
        <v>2</v>
      </c>
      <c r="AF9" s="90">
        <f t="shared" si="1"/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8</v>
      </c>
      <c r="AN9" s="55">
        <v>8</v>
      </c>
      <c r="AO9" s="55">
        <v>8</v>
      </c>
      <c r="AP9" s="55">
        <v>8</v>
      </c>
      <c r="AQ9" s="55">
        <v>8</v>
      </c>
      <c r="AR9" s="55">
        <v>8</v>
      </c>
      <c r="AS9" s="55">
        <v>8</v>
      </c>
      <c r="AT9" s="55">
        <v>8</v>
      </c>
      <c r="AU9" s="55">
        <v>8</v>
      </c>
      <c r="AV9" s="125"/>
      <c r="AW9" s="67"/>
      <c r="AX9" s="126"/>
      <c r="AY9" s="67"/>
      <c r="AZ9" s="67"/>
      <c r="BA9" s="67"/>
      <c r="BB9" s="67"/>
      <c r="BC9" s="67"/>
      <c r="BD9" s="67"/>
      <c r="BE9" s="105"/>
      <c r="BF9" s="108"/>
      <c r="BG9" s="110">
        <f>E9+F9+G9+H9+I9+J9+K9+L9+M9+N9+O9+P9+Q9+R9+S9+T9+Y9+Z9+AA9+AB9+AC9+AD9+AE9+AF9</f>
        <v>40</v>
      </c>
    </row>
    <row r="10" spans="1:59" ht="12.75" customHeight="1">
      <c r="A10" s="200"/>
      <c r="B10" s="199" t="s">
        <v>82</v>
      </c>
      <c r="C10" s="189" t="s">
        <v>92</v>
      </c>
      <c r="D10" s="52" t="s">
        <v>21</v>
      </c>
      <c r="E10" s="53">
        <f>E12+E14+E16+E18+E20+E22+E24+E26+E28+E30+E32+E34</f>
        <v>16</v>
      </c>
      <c r="F10" s="53">
        <f aca="true" t="shared" si="3" ref="F10:U10">F12+F14+F16+F18+F20+F22+F24+F26+F28+F30+F32+F34</f>
        <v>16</v>
      </c>
      <c r="G10" s="53">
        <f t="shared" si="3"/>
        <v>16</v>
      </c>
      <c r="H10" s="53">
        <f t="shared" si="3"/>
        <v>16</v>
      </c>
      <c r="I10" s="53">
        <f t="shared" si="3"/>
        <v>16</v>
      </c>
      <c r="J10" s="53">
        <f t="shared" si="3"/>
        <v>18</v>
      </c>
      <c r="K10" s="53">
        <f t="shared" si="3"/>
        <v>16</v>
      </c>
      <c r="L10" s="53">
        <f t="shared" si="3"/>
        <v>16</v>
      </c>
      <c r="M10" s="53">
        <f t="shared" si="3"/>
        <v>16</v>
      </c>
      <c r="N10" s="53">
        <f t="shared" si="3"/>
        <v>16</v>
      </c>
      <c r="O10" s="53">
        <f t="shared" si="3"/>
        <v>18</v>
      </c>
      <c r="P10" s="53">
        <f t="shared" si="3"/>
        <v>18</v>
      </c>
      <c r="Q10" s="53">
        <f t="shared" si="3"/>
        <v>16</v>
      </c>
      <c r="R10" s="53">
        <f t="shared" si="3"/>
        <v>20</v>
      </c>
      <c r="S10" s="53">
        <f t="shared" si="3"/>
        <v>16</v>
      </c>
      <c r="T10" s="53">
        <f t="shared" si="3"/>
        <v>18</v>
      </c>
      <c r="U10" s="53">
        <f t="shared" si="3"/>
        <v>14</v>
      </c>
      <c r="V10" s="24"/>
      <c r="W10" s="24"/>
      <c r="X10" s="24"/>
      <c r="Y10" s="53">
        <f aca="true" t="shared" si="4" ref="Y10:AF10">Y12+Y14+Y16+Y18+Y20+Y22+Y24+Y26+Y28+Y30+Y32+Y34</f>
        <v>18</v>
      </c>
      <c r="Z10" s="53">
        <f t="shared" si="4"/>
        <v>18</v>
      </c>
      <c r="AA10" s="53">
        <f t="shared" si="4"/>
        <v>18</v>
      </c>
      <c r="AB10" s="53">
        <f t="shared" si="4"/>
        <v>20</v>
      </c>
      <c r="AC10" s="53">
        <f t="shared" si="4"/>
        <v>18</v>
      </c>
      <c r="AD10" s="53">
        <f t="shared" si="4"/>
        <v>22</v>
      </c>
      <c r="AE10" s="53">
        <f t="shared" si="4"/>
        <v>20</v>
      </c>
      <c r="AF10" s="53">
        <f t="shared" si="4"/>
        <v>22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8</v>
      </c>
      <c r="AN10" s="55">
        <v>8</v>
      </c>
      <c r="AO10" s="55">
        <v>8</v>
      </c>
      <c r="AP10" s="55">
        <v>8</v>
      </c>
      <c r="AQ10" s="55">
        <v>8</v>
      </c>
      <c r="AR10" s="55">
        <v>8</v>
      </c>
      <c r="AS10" s="55">
        <v>8</v>
      </c>
      <c r="AT10" s="55">
        <v>8</v>
      </c>
      <c r="AU10" s="55">
        <v>8</v>
      </c>
      <c r="AV10" s="125">
        <f>AV12+AV14+AV16+AV18+AV24+AV26+AV28+AV30+AV32+AV34</f>
        <v>0</v>
      </c>
      <c r="AW10" s="67"/>
      <c r="AX10" s="126"/>
      <c r="AY10" s="67"/>
      <c r="AZ10" s="67"/>
      <c r="BA10" s="67"/>
      <c r="BB10" s="67"/>
      <c r="BC10" s="67"/>
      <c r="BD10" s="67"/>
      <c r="BE10" s="105"/>
      <c r="BF10" s="108">
        <f>E10+F10+G10+H10+I10+J10+K10+L10+M10+N10+O10+P10+Q10+R10+S10+T10+U10+Y10+Z10+AA10+AB10+AC10+AD10+AE10+AF10+AV10</f>
        <v>438</v>
      </c>
      <c r="BG10" s="110"/>
    </row>
    <row r="11" spans="1:59" ht="14.25" thickBot="1">
      <c r="A11" s="200"/>
      <c r="B11" s="188"/>
      <c r="C11" s="190"/>
      <c r="D11" s="31" t="s">
        <v>22</v>
      </c>
      <c r="E11" s="37">
        <f aca="true" t="shared" si="5" ref="E11:U11">E13+E15+E17+E19+E21+E23+E25+E27+E29+E31+E33+E35</f>
        <v>2</v>
      </c>
      <c r="F11" s="37">
        <f t="shared" si="5"/>
        <v>2</v>
      </c>
      <c r="G11" s="37">
        <f t="shared" si="5"/>
        <v>2</v>
      </c>
      <c r="H11" s="37">
        <f t="shared" si="5"/>
        <v>0</v>
      </c>
      <c r="I11" s="37">
        <f t="shared" si="5"/>
        <v>0</v>
      </c>
      <c r="J11" s="37">
        <f t="shared" si="5"/>
        <v>0</v>
      </c>
      <c r="K11" s="37">
        <f t="shared" si="5"/>
        <v>2</v>
      </c>
      <c r="L11" s="37">
        <f t="shared" si="5"/>
        <v>0</v>
      </c>
      <c r="M11" s="37">
        <f t="shared" si="5"/>
        <v>2</v>
      </c>
      <c r="N11" s="37">
        <f t="shared" si="5"/>
        <v>2</v>
      </c>
      <c r="O11" s="37">
        <f t="shared" si="5"/>
        <v>0</v>
      </c>
      <c r="P11" s="37">
        <f t="shared" si="5"/>
        <v>2</v>
      </c>
      <c r="Q11" s="37">
        <f t="shared" si="5"/>
        <v>0</v>
      </c>
      <c r="R11" s="37">
        <f t="shared" si="5"/>
        <v>0</v>
      </c>
      <c r="S11" s="37">
        <f t="shared" si="5"/>
        <v>0</v>
      </c>
      <c r="T11" s="37">
        <f t="shared" si="5"/>
        <v>0</v>
      </c>
      <c r="U11" s="37">
        <f t="shared" si="5"/>
        <v>0</v>
      </c>
      <c r="V11" s="23"/>
      <c r="W11" s="23"/>
      <c r="X11" s="23"/>
      <c r="Y11" s="37">
        <f aca="true" t="shared" si="6" ref="Y11:AF11">Y13+Y15+Y17+Y19+Y21+Y23+Y25+Y27+Y29+Y31+Y33+Y35</f>
        <v>2</v>
      </c>
      <c r="Z11" s="37">
        <f t="shared" si="6"/>
        <v>0</v>
      </c>
      <c r="AA11" s="37">
        <f t="shared" si="6"/>
        <v>4</v>
      </c>
      <c r="AB11" s="37">
        <f t="shared" si="6"/>
        <v>0</v>
      </c>
      <c r="AC11" s="37">
        <f t="shared" si="6"/>
        <v>4</v>
      </c>
      <c r="AD11" s="37">
        <f t="shared" si="6"/>
        <v>0</v>
      </c>
      <c r="AE11" s="37">
        <f t="shared" si="6"/>
        <v>2</v>
      </c>
      <c r="AF11" s="37">
        <f t="shared" si="6"/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8</v>
      </c>
      <c r="AN11" s="55">
        <v>8</v>
      </c>
      <c r="AO11" s="55">
        <v>8</v>
      </c>
      <c r="AP11" s="55">
        <v>8</v>
      </c>
      <c r="AQ11" s="55">
        <v>8</v>
      </c>
      <c r="AR11" s="55">
        <v>8</v>
      </c>
      <c r="AS11" s="55">
        <v>8</v>
      </c>
      <c r="AT11" s="55">
        <v>8</v>
      </c>
      <c r="AU11" s="55">
        <v>8</v>
      </c>
      <c r="AV11" s="125"/>
      <c r="AW11" s="67"/>
      <c r="AX11" s="126"/>
      <c r="AY11" s="67"/>
      <c r="AZ11" s="67"/>
      <c r="BA11" s="67"/>
      <c r="BB11" s="67"/>
      <c r="BC11" s="67"/>
      <c r="BD11" s="67"/>
      <c r="BE11" s="105"/>
      <c r="BF11" s="108"/>
      <c r="BG11" s="110">
        <f>E11+F11+G11+H11+I11+J11+K11+L11+M11+N11+O11+P11+Q11+R11+S11+T11+Y11+Z11+AA11+AB11+AC11+AD11+AE11+AF11</f>
        <v>26</v>
      </c>
    </row>
    <row r="12" spans="1:59" ht="21" customHeight="1">
      <c r="A12" s="200"/>
      <c r="B12" s="174" t="s">
        <v>159</v>
      </c>
      <c r="C12" s="176" t="s">
        <v>179</v>
      </c>
      <c r="D12" s="26" t="s">
        <v>21</v>
      </c>
      <c r="E12" s="27">
        <v>2</v>
      </c>
      <c r="F12" s="27">
        <v>2</v>
      </c>
      <c r="G12" s="27">
        <v>2</v>
      </c>
      <c r="H12" s="27">
        <v>2</v>
      </c>
      <c r="I12" s="27">
        <v>2</v>
      </c>
      <c r="J12" s="27">
        <v>2</v>
      </c>
      <c r="K12" s="27">
        <v>2</v>
      </c>
      <c r="L12" s="26">
        <v>2</v>
      </c>
      <c r="M12" s="26">
        <v>2</v>
      </c>
      <c r="N12" s="26">
        <v>2</v>
      </c>
      <c r="O12" s="26">
        <v>2</v>
      </c>
      <c r="P12" s="26">
        <v>2</v>
      </c>
      <c r="Q12" s="26">
        <v>2</v>
      </c>
      <c r="R12" s="26">
        <v>2</v>
      </c>
      <c r="S12" s="26">
        <v>2</v>
      </c>
      <c r="T12" s="26">
        <v>2</v>
      </c>
      <c r="U12" s="26">
        <v>4</v>
      </c>
      <c r="V12" s="22"/>
      <c r="W12" s="22"/>
      <c r="X12" s="22"/>
      <c r="Y12" s="26"/>
      <c r="Z12" s="26"/>
      <c r="AA12" s="26"/>
      <c r="AB12" s="26"/>
      <c r="AC12" s="26"/>
      <c r="AD12" s="27"/>
      <c r="AE12" s="27"/>
      <c r="AF12" s="27"/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8</v>
      </c>
      <c r="AN12" s="55">
        <v>8</v>
      </c>
      <c r="AO12" s="55">
        <v>8</v>
      </c>
      <c r="AP12" s="55">
        <v>8</v>
      </c>
      <c r="AQ12" s="55">
        <v>8</v>
      </c>
      <c r="AR12" s="55">
        <v>8</v>
      </c>
      <c r="AS12" s="55">
        <v>8</v>
      </c>
      <c r="AT12" s="55">
        <v>8</v>
      </c>
      <c r="AU12" s="55">
        <v>8</v>
      </c>
      <c r="AV12" s="125"/>
      <c r="AW12" s="67"/>
      <c r="AX12" s="126"/>
      <c r="AY12" s="67"/>
      <c r="AZ12" s="67"/>
      <c r="BA12" s="67"/>
      <c r="BB12" s="67"/>
      <c r="BC12" s="67"/>
      <c r="BD12" s="67"/>
      <c r="BE12" s="105"/>
      <c r="BF12" s="108">
        <f>E12+F12+G12+H12+I12+J12+K12+L12+M12+N12+O12+P12+Q12+R12+S12+T12+U12+Y12+Z12+AA12+AB12+AC12+AD12+AE12+AF12+AV12</f>
        <v>36</v>
      </c>
      <c r="BG12" s="109"/>
    </row>
    <row r="13" spans="1:59" ht="24" customHeight="1" thickBot="1">
      <c r="A13" s="200"/>
      <c r="B13" s="175"/>
      <c r="C13" s="183"/>
      <c r="D13" s="33" t="s">
        <v>22</v>
      </c>
      <c r="E13" s="63"/>
      <c r="F13" s="63"/>
      <c r="G13" s="63"/>
      <c r="H13" s="63"/>
      <c r="I13" s="63"/>
      <c r="J13" s="63"/>
      <c r="K13" s="63"/>
      <c r="L13" s="66"/>
      <c r="M13" s="66"/>
      <c r="N13" s="66"/>
      <c r="O13" s="66"/>
      <c r="P13" s="66"/>
      <c r="Q13" s="66"/>
      <c r="R13" s="66"/>
      <c r="S13" s="66"/>
      <c r="T13" s="66"/>
      <c r="U13" s="38"/>
      <c r="V13" s="22"/>
      <c r="W13" s="22"/>
      <c r="X13" s="22"/>
      <c r="Y13" s="63"/>
      <c r="Z13" s="63"/>
      <c r="AA13" s="63"/>
      <c r="AB13" s="63"/>
      <c r="AC13" s="63"/>
      <c r="AD13" s="63"/>
      <c r="AE13" s="63"/>
      <c r="AF13" s="63"/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8</v>
      </c>
      <c r="AN13" s="55">
        <v>8</v>
      </c>
      <c r="AO13" s="55">
        <v>8</v>
      </c>
      <c r="AP13" s="55">
        <v>8</v>
      </c>
      <c r="AQ13" s="55">
        <v>8</v>
      </c>
      <c r="AR13" s="55">
        <v>8</v>
      </c>
      <c r="AS13" s="55">
        <v>8</v>
      </c>
      <c r="AT13" s="55">
        <v>8</v>
      </c>
      <c r="AU13" s="55">
        <v>8</v>
      </c>
      <c r="AV13" s="125"/>
      <c r="AW13" s="67"/>
      <c r="AX13" s="126"/>
      <c r="AY13" s="67"/>
      <c r="AZ13" s="67"/>
      <c r="BA13" s="67"/>
      <c r="BB13" s="67"/>
      <c r="BC13" s="67"/>
      <c r="BD13" s="67"/>
      <c r="BE13" s="105"/>
      <c r="BF13" s="108"/>
      <c r="BG13" s="110">
        <f>E13+F13+G13+H13+I13+J13+K13+L13+M13+N13+O13+P13+Q13+R13+S13+T13+Y13+Z13+AA13+AB13+AC13+AD13+AE13+AF13</f>
        <v>0</v>
      </c>
    </row>
    <row r="14" spans="1:59" ht="21.75" customHeight="1">
      <c r="A14" s="200"/>
      <c r="B14" s="174" t="s">
        <v>160</v>
      </c>
      <c r="C14" s="176" t="s">
        <v>180</v>
      </c>
      <c r="D14" s="26" t="s">
        <v>21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6">
        <v>2</v>
      </c>
      <c r="M14" s="26">
        <v>2</v>
      </c>
      <c r="N14" s="26">
        <v>2</v>
      </c>
      <c r="O14" s="26">
        <v>2</v>
      </c>
      <c r="P14" s="26">
        <v>2</v>
      </c>
      <c r="Q14" s="26">
        <v>2</v>
      </c>
      <c r="R14" s="26">
        <v>2</v>
      </c>
      <c r="S14" s="26">
        <v>2</v>
      </c>
      <c r="T14" s="26">
        <v>4</v>
      </c>
      <c r="U14" s="26">
        <v>2</v>
      </c>
      <c r="V14" s="22"/>
      <c r="W14" s="22"/>
      <c r="X14" s="22"/>
      <c r="Y14" s="26"/>
      <c r="Z14" s="26"/>
      <c r="AA14" s="26"/>
      <c r="AB14" s="26"/>
      <c r="AC14" s="26"/>
      <c r="AD14" s="27"/>
      <c r="AE14" s="27"/>
      <c r="AF14" s="27"/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8</v>
      </c>
      <c r="AN14" s="55">
        <v>8</v>
      </c>
      <c r="AO14" s="55">
        <v>8</v>
      </c>
      <c r="AP14" s="55">
        <v>8</v>
      </c>
      <c r="AQ14" s="55">
        <v>8</v>
      </c>
      <c r="AR14" s="55">
        <v>8</v>
      </c>
      <c r="AS14" s="55">
        <v>8</v>
      </c>
      <c r="AT14" s="55">
        <v>8</v>
      </c>
      <c r="AU14" s="55">
        <v>8</v>
      </c>
      <c r="AV14" s="125"/>
      <c r="AW14" s="67"/>
      <c r="AX14" s="126"/>
      <c r="AY14" s="67"/>
      <c r="AZ14" s="67"/>
      <c r="BA14" s="67"/>
      <c r="BB14" s="67"/>
      <c r="BC14" s="67"/>
      <c r="BD14" s="67"/>
      <c r="BE14" s="105"/>
      <c r="BF14" s="108">
        <f>E14+F14+G14+H14+I14+J14+K14+L14+M14+N14+O14+P14+Q14+R14+S14+T14+U14+Y14+Z14+AA14+AB14+AC14+AD14+AE14+AF14+AV14</f>
        <v>36</v>
      </c>
      <c r="BG14" s="109"/>
    </row>
    <row r="15" spans="1:59" ht="22.5" customHeight="1" thickBot="1">
      <c r="A15" s="200"/>
      <c r="B15" s="175"/>
      <c r="C15" s="183"/>
      <c r="D15" s="33" t="s">
        <v>22</v>
      </c>
      <c r="E15" s="63"/>
      <c r="F15" s="63"/>
      <c r="G15" s="63"/>
      <c r="H15" s="63"/>
      <c r="I15" s="63"/>
      <c r="J15" s="63"/>
      <c r="K15" s="63"/>
      <c r="L15" s="66"/>
      <c r="M15" s="66"/>
      <c r="N15" s="66"/>
      <c r="O15" s="66"/>
      <c r="P15" s="66"/>
      <c r="Q15" s="66"/>
      <c r="R15" s="66"/>
      <c r="S15" s="66"/>
      <c r="T15" s="66"/>
      <c r="U15" s="38"/>
      <c r="V15" s="22"/>
      <c r="W15" s="22"/>
      <c r="X15" s="22"/>
      <c r="Y15" s="63"/>
      <c r="Z15" s="63"/>
      <c r="AA15" s="63"/>
      <c r="AB15" s="63"/>
      <c r="AC15" s="63"/>
      <c r="AD15" s="63"/>
      <c r="AE15" s="63"/>
      <c r="AF15" s="63"/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8</v>
      </c>
      <c r="AN15" s="55">
        <v>8</v>
      </c>
      <c r="AO15" s="55">
        <v>8</v>
      </c>
      <c r="AP15" s="55">
        <v>8</v>
      </c>
      <c r="AQ15" s="55">
        <v>8</v>
      </c>
      <c r="AR15" s="55">
        <v>8</v>
      </c>
      <c r="AS15" s="55">
        <v>8</v>
      </c>
      <c r="AT15" s="55">
        <v>8</v>
      </c>
      <c r="AU15" s="55">
        <v>8</v>
      </c>
      <c r="AV15" s="125"/>
      <c r="AW15" s="67"/>
      <c r="AX15" s="126"/>
      <c r="AY15" s="67"/>
      <c r="AZ15" s="67"/>
      <c r="BA15" s="67"/>
      <c r="BB15" s="67"/>
      <c r="BC15" s="67"/>
      <c r="BD15" s="67"/>
      <c r="BE15" s="105"/>
      <c r="BF15" s="108"/>
      <c r="BG15" s="110">
        <f>E15+F15+G15+H15+I15+J15+K15+L15+M15+N15+O15+P15+Q15+R15+S15+T15+Y15+Z15+AA15+AB15+AC15+AD15+AE15+AF15</f>
        <v>0</v>
      </c>
    </row>
    <row r="16" spans="1:59" ht="13.5">
      <c r="A16" s="200"/>
      <c r="B16" s="174" t="s">
        <v>161</v>
      </c>
      <c r="C16" s="176" t="s">
        <v>147</v>
      </c>
      <c r="D16" s="26" t="s">
        <v>21</v>
      </c>
      <c r="E16" s="27">
        <v>2</v>
      </c>
      <c r="F16" s="27">
        <v>2</v>
      </c>
      <c r="G16" s="27">
        <v>2</v>
      </c>
      <c r="H16" s="27">
        <v>2</v>
      </c>
      <c r="I16" s="27">
        <v>2</v>
      </c>
      <c r="J16" s="27">
        <v>2</v>
      </c>
      <c r="K16" s="27">
        <v>2</v>
      </c>
      <c r="L16" s="26">
        <v>2</v>
      </c>
      <c r="M16" s="26">
        <v>2</v>
      </c>
      <c r="N16" s="26">
        <v>2</v>
      </c>
      <c r="O16" s="26">
        <v>2</v>
      </c>
      <c r="P16" s="26">
        <v>2</v>
      </c>
      <c r="Q16" s="26">
        <v>2</v>
      </c>
      <c r="R16" s="26">
        <v>2</v>
      </c>
      <c r="S16" s="26">
        <v>2</v>
      </c>
      <c r="T16" s="26">
        <v>2</v>
      </c>
      <c r="U16" s="26"/>
      <c r="V16" s="22"/>
      <c r="W16" s="22"/>
      <c r="X16" s="22"/>
      <c r="Y16" s="26"/>
      <c r="Z16" s="26"/>
      <c r="AA16" s="26"/>
      <c r="AB16" s="26"/>
      <c r="AC16" s="26"/>
      <c r="AD16" s="27"/>
      <c r="AE16" s="27"/>
      <c r="AF16" s="27"/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8</v>
      </c>
      <c r="AN16" s="55">
        <v>8</v>
      </c>
      <c r="AO16" s="55">
        <v>8</v>
      </c>
      <c r="AP16" s="55">
        <v>8</v>
      </c>
      <c r="AQ16" s="55">
        <v>8</v>
      </c>
      <c r="AR16" s="55">
        <v>8</v>
      </c>
      <c r="AS16" s="55">
        <v>8</v>
      </c>
      <c r="AT16" s="55">
        <v>8</v>
      </c>
      <c r="AU16" s="55">
        <v>8</v>
      </c>
      <c r="AV16" s="125"/>
      <c r="AW16" s="67"/>
      <c r="AX16" s="126"/>
      <c r="AY16" s="67"/>
      <c r="AZ16" s="67"/>
      <c r="BA16" s="67"/>
      <c r="BB16" s="67"/>
      <c r="BC16" s="67"/>
      <c r="BD16" s="67"/>
      <c r="BE16" s="105"/>
      <c r="BF16" s="108">
        <f>E16+F16+G16+H16+I16+J16+K16+L16+M16+N16+O16+P16+Q16+R16+S16+T16+U16+Y16+Z16+AA16+AB16+AC16+AD16+AE16+AF16+AV16</f>
        <v>32</v>
      </c>
      <c r="BG16" s="109"/>
    </row>
    <row r="17" spans="1:59" ht="13.5" thickBot="1">
      <c r="A17" s="200"/>
      <c r="B17" s="175"/>
      <c r="C17" s="183"/>
      <c r="D17" s="33" t="s">
        <v>22</v>
      </c>
      <c r="E17" s="63"/>
      <c r="F17" s="63"/>
      <c r="G17" s="63"/>
      <c r="H17" s="63"/>
      <c r="I17" s="63"/>
      <c r="J17" s="63"/>
      <c r="K17" s="63"/>
      <c r="L17" s="66"/>
      <c r="M17" s="66"/>
      <c r="N17" s="66"/>
      <c r="O17" s="66"/>
      <c r="P17" s="66"/>
      <c r="Q17" s="66"/>
      <c r="R17" s="66"/>
      <c r="S17" s="66"/>
      <c r="T17" s="66"/>
      <c r="U17" s="38"/>
      <c r="V17" s="22"/>
      <c r="W17" s="22"/>
      <c r="X17" s="22"/>
      <c r="Y17" s="63"/>
      <c r="Z17" s="63"/>
      <c r="AA17" s="63"/>
      <c r="AB17" s="63"/>
      <c r="AC17" s="63"/>
      <c r="AD17" s="63"/>
      <c r="AE17" s="63"/>
      <c r="AF17" s="63"/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8</v>
      </c>
      <c r="AN17" s="55">
        <v>8</v>
      </c>
      <c r="AO17" s="55">
        <v>8</v>
      </c>
      <c r="AP17" s="55">
        <v>8</v>
      </c>
      <c r="AQ17" s="55">
        <v>8</v>
      </c>
      <c r="AR17" s="55">
        <v>8</v>
      </c>
      <c r="AS17" s="55">
        <v>8</v>
      </c>
      <c r="AT17" s="55">
        <v>8</v>
      </c>
      <c r="AU17" s="55">
        <v>8</v>
      </c>
      <c r="AV17" s="125"/>
      <c r="AW17" s="67"/>
      <c r="AX17" s="126"/>
      <c r="AY17" s="67"/>
      <c r="AZ17" s="67"/>
      <c r="BA17" s="67"/>
      <c r="BB17" s="67"/>
      <c r="BC17" s="67"/>
      <c r="BD17" s="67"/>
      <c r="BE17" s="105"/>
      <c r="BF17" s="108"/>
      <c r="BG17" s="110">
        <f>E17+F17+G17+H17+I17+J17+K17+L17+M17+N17+O17+P17+Q17+R17+S17+T17+Y17+Z17+AA17+AB17+AC17+AD17+AE17+AF17</f>
        <v>0</v>
      </c>
    </row>
    <row r="18" spans="1:59" ht="19.5" customHeight="1">
      <c r="A18" s="200"/>
      <c r="B18" s="174" t="s">
        <v>162</v>
      </c>
      <c r="C18" s="176" t="s">
        <v>199</v>
      </c>
      <c r="D18" s="26" t="s">
        <v>21</v>
      </c>
      <c r="E18" s="27"/>
      <c r="F18" s="27"/>
      <c r="G18" s="27"/>
      <c r="H18" s="27"/>
      <c r="I18" s="27"/>
      <c r="J18" s="27"/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2"/>
      <c r="W18" s="22"/>
      <c r="X18" s="22"/>
      <c r="Y18" s="26">
        <v>4</v>
      </c>
      <c r="Z18" s="26">
        <v>4</v>
      </c>
      <c r="AA18" s="26">
        <v>4</v>
      </c>
      <c r="AB18" s="26">
        <v>4</v>
      </c>
      <c r="AC18" s="26">
        <v>4</v>
      </c>
      <c r="AD18" s="27">
        <v>6</v>
      </c>
      <c r="AE18" s="27">
        <v>4</v>
      </c>
      <c r="AF18" s="27">
        <v>6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8</v>
      </c>
      <c r="AN18" s="55">
        <v>8</v>
      </c>
      <c r="AO18" s="55">
        <v>8</v>
      </c>
      <c r="AP18" s="55">
        <v>8</v>
      </c>
      <c r="AQ18" s="55">
        <v>8</v>
      </c>
      <c r="AR18" s="55">
        <v>8</v>
      </c>
      <c r="AS18" s="55">
        <v>8</v>
      </c>
      <c r="AT18" s="55">
        <v>8</v>
      </c>
      <c r="AU18" s="55">
        <v>8</v>
      </c>
      <c r="AV18" s="125"/>
      <c r="AW18" s="67"/>
      <c r="AX18" s="126"/>
      <c r="AY18" s="67"/>
      <c r="AZ18" s="67"/>
      <c r="BA18" s="67"/>
      <c r="BB18" s="67"/>
      <c r="BC18" s="67"/>
      <c r="BD18" s="67"/>
      <c r="BE18" s="105"/>
      <c r="BF18" s="108">
        <f>E18+F18+G18+H18+I18+J18+K18+L18+M18+N18+O18+P18+Q18+R18+S18+T18+U18+Y18+Z18+AA18+AB18+AC18+AD18+AE18+AF18+AV18</f>
        <v>36</v>
      </c>
      <c r="BG18" s="109"/>
    </row>
    <row r="19" spans="1:59" ht="23.25" customHeight="1" thickBot="1">
      <c r="A19" s="200"/>
      <c r="B19" s="175"/>
      <c r="C19" s="177"/>
      <c r="D19" s="33" t="s">
        <v>22</v>
      </c>
      <c r="E19" s="63"/>
      <c r="F19" s="63"/>
      <c r="G19" s="63"/>
      <c r="H19" s="63"/>
      <c r="I19" s="63"/>
      <c r="J19" s="63"/>
      <c r="K19" s="63"/>
      <c r="L19" s="66"/>
      <c r="M19" s="66"/>
      <c r="N19" s="66"/>
      <c r="O19" s="66"/>
      <c r="P19" s="66"/>
      <c r="Q19" s="66"/>
      <c r="R19" s="66"/>
      <c r="S19" s="66"/>
      <c r="T19" s="66"/>
      <c r="U19" s="63"/>
      <c r="V19" s="23"/>
      <c r="W19" s="23"/>
      <c r="X19" s="23"/>
      <c r="Y19" s="63"/>
      <c r="Z19" s="63"/>
      <c r="AA19" s="63"/>
      <c r="AB19" s="63"/>
      <c r="AC19" s="63"/>
      <c r="AD19" s="63"/>
      <c r="AE19" s="63"/>
      <c r="AF19" s="63"/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8</v>
      </c>
      <c r="AN19" s="55">
        <v>8</v>
      </c>
      <c r="AO19" s="55">
        <v>8</v>
      </c>
      <c r="AP19" s="55">
        <v>8</v>
      </c>
      <c r="AQ19" s="55">
        <v>8</v>
      </c>
      <c r="AR19" s="55">
        <v>8</v>
      </c>
      <c r="AS19" s="55">
        <v>8</v>
      </c>
      <c r="AT19" s="55">
        <v>8</v>
      </c>
      <c r="AU19" s="55">
        <v>8</v>
      </c>
      <c r="AV19" s="125"/>
      <c r="AW19" s="67"/>
      <c r="AX19" s="126"/>
      <c r="AY19" s="67"/>
      <c r="AZ19" s="67"/>
      <c r="BA19" s="67"/>
      <c r="BB19" s="67"/>
      <c r="BC19" s="67"/>
      <c r="BD19" s="67"/>
      <c r="BE19" s="105"/>
      <c r="BF19" s="108"/>
      <c r="BG19" s="110">
        <f>E19+F19+G19+H19+I19+J19+K19+L19+M19+N19+O19+P19+Q19+R19+S19+T19+Y19+Z19+AA19+AB19+AC19+AD19+AE19+AF19</f>
        <v>0</v>
      </c>
    </row>
    <row r="20" spans="1:59" ht="23.25" customHeight="1">
      <c r="A20" s="201"/>
      <c r="B20" s="191" t="s">
        <v>214</v>
      </c>
      <c r="C20" s="193" t="s">
        <v>181</v>
      </c>
      <c r="D20" s="26" t="s">
        <v>21</v>
      </c>
      <c r="E20" s="27">
        <v>2</v>
      </c>
      <c r="F20" s="27">
        <v>2</v>
      </c>
      <c r="G20" s="27">
        <v>2</v>
      </c>
      <c r="H20" s="27">
        <v>2</v>
      </c>
      <c r="I20" s="27">
        <v>2</v>
      </c>
      <c r="J20" s="27">
        <v>2</v>
      </c>
      <c r="K20" s="27">
        <v>2</v>
      </c>
      <c r="L20" s="26">
        <v>2</v>
      </c>
      <c r="M20" s="26">
        <v>2</v>
      </c>
      <c r="N20" s="26">
        <v>2</v>
      </c>
      <c r="O20" s="26">
        <v>2</v>
      </c>
      <c r="P20" s="26">
        <v>2</v>
      </c>
      <c r="Q20" s="26">
        <v>2</v>
      </c>
      <c r="R20" s="26">
        <v>4</v>
      </c>
      <c r="S20" s="26">
        <v>2</v>
      </c>
      <c r="T20" s="26">
        <v>2</v>
      </c>
      <c r="U20" s="26">
        <v>2</v>
      </c>
      <c r="V20" s="22"/>
      <c r="W20" s="22"/>
      <c r="X20" s="22"/>
      <c r="Y20" s="139"/>
      <c r="Z20" s="139"/>
      <c r="AA20" s="139"/>
      <c r="AB20" s="139"/>
      <c r="AC20" s="139"/>
      <c r="AD20" s="139"/>
      <c r="AE20" s="139"/>
      <c r="AF20" s="139"/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8</v>
      </c>
      <c r="AN20" s="55">
        <v>8</v>
      </c>
      <c r="AO20" s="55">
        <v>8</v>
      </c>
      <c r="AP20" s="55">
        <v>8</v>
      </c>
      <c r="AQ20" s="55">
        <v>8</v>
      </c>
      <c r="AR20" s="55">
        <v>8</v>
      </c>
      <c r="AS20" s="55">
        <v>8</v>
      </c>
      <c r="AT20" s="55">
        <v>8</v>
      </c>
      <c r="AU20" s="55">
        <v>8</v>
      </c>
      <c r="AV20" s="125"/>
      <c r="AW20" s="67"/>
      <c r="AX20" s="126"/>
      <c r="AY20" s="67"/>
      <c r="AZ20" s="67"/>
      <c r="BA20" s="67"/>
      <c r="BB20" s="67"/>
      <c r="BC20" s="67"/>
      <c r="BD20" s="67"/>
      <c r="BE20" s="105"/>
      <c r="BF20" s="108">
        <f>E20+F20+G20+H20+I20+J20+K20+L20+M20+N20+O20+P20+Q20+R20+S20+T20+U20+Y20+Z20+AA20+AB20+AC20+AD20+AE20+AF20+AV20</f>
        <v>36</v>
      </c>
      <c r="BG20" s="110"/>
    </row>
    <row r="21" spans="1:59" ht="23.25" customHeight="1" thickBot="1">
      <c r="A21" s="201"/>
      <c r="B21" s="192"/>
      <c r="C21" s="182"/>
      <c r="D21" s="33" t="s">
        <v>22</v>
      </c>
      <c r="E21" s="64"/>
      <c r="F21" s="64"/>
      <c r="G21" s="64"/>
      <c r="H21" s="64"/>
      <c r="I21" s="64"/>
      <c r="J21" s="64"/>
      <c r="K21" s="64"/>
      <c r="L21" s="73"/>
      <c r="M21" s="73"/>
      <c r="N21" s="73"/>
      <c r="O21" s="73"/>
      <c r="P21" s="73"/>
      <c r="Q21" s="73"/>
      <c r="R21" s="73"/>
      <c r="S21" s="73"/>
      <c r="T21" s="73"/>
      <c r="U21" s="64"/>
      <c r="V21" s="22"/>
      <c r="W21" s="22"/>
      <c r="X21" s="22"/>
      <c r="Y21" s="64"/>
      <c r="Z21" s="64"/>
      <c r="AA21" s="64"/>
      <c r="AB21" s="64"/>
      <c r="AC21" s="64"/>
      <c r="AD21" s="64"/>
      <c r="AE21" s="64"/>
      <c r="AF21" s="64"/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5">
        <v>0</v>
      </c>
      <c r="AM21" s="55">
        <v>8</v>
      </c>
      <c r="AN21" s="55">
        <v>8</v>
      </c>
      <c r="AO21" s="55">
        <v>8</v>
      </c>
      <c r="AP21" s="55">
        <v>8</v>
      </c>
      <c r="AQ21" s="55">
        <v>8</v>
      </c>
      <c r="AR21" s="55">
        <v>8</v>
      </c>
      <c r="AS21" s="55">
        <v>8</v>
      </c>
      <c r="AT21" s="55">
        <v>8</v>
      </c>
      <c r="AU21" s="55">
        <v>8</v>
      </c>
      <c r="AV21" s="125"/>
      <c r="AW21" s="67"/>
      <c r="AX21" s="126"/>
      <c r="AY21" s="67"/>
      <c r="AZ21" s="67"/>
      <c r="BA21" s="67"/>
      <c r="BB21" s="67"/>
      <c r="BC21" s="67"/>
      <c r="BD21" s="67"/>
      <c r="BE21" s="105"/>
      <c r="BF21" s="108"/>
      <c r="BG21" s="110">
        <f>E21+F21+G21+H21+I21+J21+K21+L21+M21+N21+O21+P21+Q21+R21+S21+T21+Y21+Z21+AA21+AB21+AC21+AD21+AE21+AF21</f>
        <v>0</v>
      </c>
    </row>
    <row r="22" spans="1:59" ht="23.25" customHeight="1">
      <c r="A22" s="201"/>
      <c r="B22" s="194" t="s">
        <v>215</v>
      </c>
      <c r="C22" s="193" t="s">
        <v>200</v>
      </c>
      <c r="D22" s="26" t="s">
        <v>21</v>
      </c>
      <c r="E22" s="147">
        <v>2</v>
      </c>
      <c r="F22" s="147"/>
      <c r="G22" s="147">
        <v>2</v>
      </c>
      <c r="H22" s="147"/>
      <c r="I22" s="147">
        <v>2</v>
      </c>
      <c r="J22" s="147"/>
      <c r="K22" s="147">
        <v>2</v>
      </c>
      <c r="L22" s="129"/>
      <c r="M22" s="129">
        <v>2</v>
      </c>
      <c r="N22" s="129"/>
      <c r="O22" s="129">
        <v>2</v>
      </c>
      <c r="P22" s="129"/>
      <c r="Q22" s="129">
        <v>2</v>
      </c>
      <c r="R22" s="129"/>
      <c r="S22" s="129">
        <v>2</v>
      </c>
      <c r="T22" s="129"/>
      <c r="U22" s="147">
        <v>1</v>
      </c>
      <c r="V22" s="24"/>
      <c r="W22" s="24"/>
      <c r="X22" s="24"/>
      <c r="Y22" s="147">
        <v>2</v>
      </c>
      <c r="Z22" s="147"/>
      <c r="AA22" s="147">
        <v>2</v>
      </c>
      <c r="AB22" s="147"/>
      <c r="AC22" s="147">
        <v>2</v>
      </c>
      <c r="AD22" s="147"/>
      <c r="AE22" s="147">
        <v>2</v>
      </c>
      <c r="AF22" s="146"/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8</v>
      </c>
      <c r="AN22" s="55">
        <v>8</v>
      </c>
      <c r="AO22" s="55">
        <v>8</v>
      </c>
      <c r="AP22" s="55">
        <v>8</v>
      </c>
      <c r="AQ22" s="55">
        <v>8</v>
      </c>
      <c r="AR22" s="55">
        <v>8</v>
      </c>
      <c r="AS22" s="55">
        <v>8</v>
      </c>
      <c r="AT22" s="55">
        <v>8</v>
      </c>
      <c r="AU22" s="55">
        <v>8</v>
      </c>
      <c r="AV22" s="125"/>
      <c r="AW22" s="67"/>
      <c r="AX22" s="126"/>
      <c r="AY22" s="67"/>
      <c r="AZ22" s="67"/>
      <c r="BA22" s="67"/>
      <c r="BB22" s="67"/>
      <c r="BC22" s="67"/>
      <c r="BD22" s="67"/>
      <c r="BE22" s="105"/>
      <c r="BF22" s="108">
        <f>E22+F22+G22+H22+I22+J22+K22+L22+M22+N22+O22+P22+Q22+R22+S22+T22+U22+Y22+Z22+AA22+AB22+AC22+AD22+AE22+AF22+AV22</f>
        <v>25</v>
      </c>
      <c r="BG22" s="110"/>
    </row>
    <row r="23" spans="1:59" ht="23.25" customHeight="1" thickBot="1">
      <c r="A23" s="201"/>
      <c r="B23" s="194"/>
      <c r="C23" s="182"/>
      <c r="D23" s="33" t="s">
        <v>22</v>
      </c>
      <c r="E23" s="142"/>
      <c r="F23" s="142"/>
      <c r="G23" s="142"/>
      <c r="H23" s="142"/>
      <c r="I23" s="142"/>
      <c r="J23" s="142"/>
      <c r="K23" s="142"/>
      <c r="L23" s="145"/>
      <c r="M23" s="145"/>
      <c r="N23" s="145"/>
      <c r="O23" s="145"/>
      <c r="P23" s="145"/>
      <c r="Q23" s="145"/>
      <c r="R23" s="145"/>
      <c r="S23" s="145"/>
      <c r="T23" s="145"/>
      <c r="U23" s="142"/>
      <c r="V23" s="24"/>
      <c r="W23" s="24"/>
      <c r="X23" s="24"/>
      <c r="Y23" s="142"/>
      <c r="Z23" s="142"/>
      <c r="AA23" s="142"/>
      <c r="AB23" s="142"/>
      <c r="AC23" s="142"/>
      <c r="AD23" s="142"/>
      <c r="AE23" s="142"/>
      <c r="AF23" s="142"/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8</v>
      </c>
      <c r="AN23" s="55">
        <v>8</v>
      </c>
      <c r="AO23" s="55">
        <v>8</v>
      </c>
      <c r="AP23" s="55">
        <v>8</v>
      </c>
      <c r="AQ23" s="55">
        <v>8</v>
      </c>
      <c r="AR23" s="55">
        <v>8</v>
      </c>
      <c r="AS23" s="55">
        <v>8</v>
      </c>
      <c r="AT23" s="55">
        <v>8</v>
      </c>
      <c r="AU23" s="55">
        <v>8</v>
      </c>
      <c r="AV23" s="125"/>
      <c r="AW23" s="67"/>
      <c r="AX23" s="126"/>
      <c r="AY23" s="67"/>
      <c r="AZ23" s="67"/>
      <c r="BA23" s="67"/>
      <c r="BB23" s="67"/>
      <c r="BC23" s="67"/>
      <c r="BD23" s="67"/>
      <c r="BE23" s="105"/>
      <c r="BF23" s="108"/>
      <c r="BG23" s="110">
        <f>E23+F23+G23+H23+I23+J23+K23+L23+M23+N23+O23+P23+Q23+R23+S23+T23+Y23+Z23+AA23+AB23+AC23+AD23+AE23+AF23</f>
        <v>0</v>
      </c>
    </row>
    <row r="24" spans="1:59" ht="18" customHeight="1">
      <c r="A24" s="200"/>
      <c r="B24" s="175" t="s">
        <v>182</v>
      </c>
      <c r="C24" s="177" t="s">
        <v>84</v>
      </c>
      <c r="D24" s="50" t="s">
        <v>21</v>
      </c>
      <c r="E24" s="51"/>
      <c r="F24" s="51"/>
      <c r="G24" s="51"/>
      <c r="H24" s="51"/>
      <c r="I24" s="51"/>
      <c r="J24" s="51"/>
      <c r="K24" s="51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24"/>
      <c r="W24" s="24"/>
      <c r="X24" s="24"/>
      <c r="Y24" s="26">
        <v>4</v>
      </c>
      <c r="Z24" s="26">
        <v>4</v>
      </c>
      <c r="AA24" s="26">
        <v>4</v>
      </c>
      <c r="AB24" s="26">
        <v>4</v>
      </c>
      <c r="AC24" s="26">
        <v>4</v>
      </c>
      <c r="AD24" s="27">
        <v>4</v>
      </c>
      <c r="AE24" s="27">
        <v>6</v>
      </c>
      <c r="AF24" s="27">
        <v>6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8</v>
      </c>
      <c r="AN24" s="55">
        <v>8</v>
      </c>
      <c r="AO24" s="55">
        <v>8</v>
      </c>
      <c r="AP24" s="55">
        <v>8</v>
      </c>
      <c r="AQ24" s="55">
        <v>8</v>
      </c>
      <c r="AR24" s="55">
        <v>8</v>
      </c>
      <c r="AS24" s="55">
        <v>8</v>
      </c>
      <c r="AT24" s="55">
        <v>8</v>
      </c>
      <c r="AU24" s="55">
        <v>8</v>
      </c>
      <c r="AV24" s="125"/>
      <c r="AW24" s="67"/>
      <c r="AX24" s="126"/>
      <c r="AY24" s="67"/>
      <c r="AZ24" s="67"/>
      <c r="BA24" s="67"/>
      <c r="BB24" s="67"/>
      <c r="BC24" s="67"/>
      <c r="BD24" s="67"/>
      <c r="BE24" s="105"/>
      <c r="BF24" s="108">
        <f>E24+F24+G24+H24+I24+J24+K24+L24+M24+N24+O24+P24+Q24+R24+S24+T24+U24+Y24+Z24+AA24+AB24+AC24+AD24+AE24+AF24+AV24</f>
        <v>36</v>
      </c>
      <c r="BG24" s="110"/>
    </row>
    <row r="25" spans="1:59" ht="13.5" thickBot="1">
      <c r="A25" s="200"/>
      <c r="B25" s="175"/>
      <c r="C25" s="183"/>
      <c r="D25" s="33" t="s">
        <v>22</v>
      </c>
      <c r="E25" s="63"/>
      <c r="F25" s="63"/>
      <c r="G25" s="63"/>
      <c r="H25" s="63"/>
      <c r="I25" s="63"/>
      <c r="J25" s="63"/>
      <c r="K25" s="63"/>
      <c r="L25" s="66"/>
      <c r="M25" s="66"/>
      <c r="N25" s="66"/>
      <c r="O25" s="66"/>
      <c r="P25" s="66"/>
      <c r="Q25" s="66"/>
      <c r="R25" s="66"/>
      <c r="S25" s="66"/>
      <c r="T25" s="66"/>
      <c r="U25" s="38"/>
      <c r="V25" s="23"/>
      <c r="W25" s="23"/>
      <c r="X25" s="23"/>
      <c r="Y25" s="63"/>
      <c r="Z25" s="63"/>
      <c r="AA25" s="63"/>
      <c r="AB25" s="63"/>
      <c r="AC25" s="63"/>
      <c r="AD25" s="63"/>
      <c r="AE25" s="63"/>
      <c r="AF25" s="63"/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8</v>
      </c>
      <c r="AN25" s="55">
        <v>8</v>
      </c>
      <c r="AO25" s="55">
        <v>8</v>
      </c>
      <c r="AP25" s="55">
        <v>8</v>
      </c>
      <c r="AQ25" s="55">
        <v>8</v>
      </c>
      <c r="AR25" s="55">
        <v>8</v>
      </c>
      <c r="AS25" s="55">
        <v>8</v>
      </c>
      <c r="AT25" s="55">
        <v>8</v>
      </c>
      <c r="AU25" s="55">
        <v>8</v>
      </c>
      <c r="AV25" s="125"/>
      <c r="AW25" s="67"/>
      <c r="AX25" s="126"/>
      <c r="AY25" s="67"/>
      <c r="AZ25" s="67"/>
      <c r="BA25" s="67"/>
      <c r="BB25" s="67"/>
      <c r="BC25" s="67"/>
      <c r="BD25" s="67"/>
      <c r="BE25" s="105"/>
      <c r="BF25" s="108"/>
      <c r="BG25" s="110">
        <f>E25+F25+G25+H25+I25+J25+K25+L25+M25+N25+O25+P25+Q25+R25+S25+T25+Y25+Z25+AA25+AB25+AC25+AD25+AE25+AF25</f>
        <v>0</v>
      </c>
    </row>
    <row r="26" spans="1:59" ht="18" customHeight="1">
      <c r="A26" s="200"/>
      <c r="B26" s="174" t="s">
        <v>183</v>
      </c>
      <c r="C26" s="176" t="s">
        <v>80</v>
      </c>
      <c r="D26" s="26" t="s">
        <v>21</v>
      </c>
      <c r="E26" s="27"/>
      <c r="F26" s="27">
        <v>2</v>
      </c>
      <c r="G26" s="27"/>
      <c r="H26" s="27">
        <v>2</v>
      </c>
      <c r="I26" s="27"/>
      <c r="J26" s="27">
        <v>2</v>
      </c>
      <c r="K26" s="27"/>
      <c r="L26" s="26">
        <v>2</v>
      </c>
      <c r="M26" s="26"/>
      <c r="N26" s="26">
        <v>2</v>
      </c>
      <c r="O26" s="26"/>
      <c r="P26" s="26">
        <v>2</v>
      </c>
      <c r="Q26" s="26"/>
      <c r="R26" s="26">
        <v>2</v>
      </c>
      <c r="S26" s="26"/>
      <c r="T26" s="26">
        <v>2</v>
      </c>
      <c r="U26" s="26">
        <v>1</v>
      </c>
      <c r="V26" s="24"/>
      <c r="W26" s="24"/>
      <c r="X26" s="24"/>
      <c r="Y26" s="27"/>
      <c r="Z26" s="27">
        <v>2</v>
      </c>
      <c r="AA26" s="27"/>
      <c r="AB26" s="27">
        <v>2</v>
      </c>
      <c r="AC26" s="26"/>
      <c r="AD26" s="26">
        <v>2</v>
      </c>
      <c r="AE26" s="26"/>
      <c r="AF26" s="26">
        <v>2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8</v>
      </c>
      <c r="AN26" s="55">
        <v>8</v>
      </c>
      <c r="AO26" s="55">
        <v>8</v>
      </c>
      <c r="AP26" s="55">
        <v>8</v>
      </c>
      <c r="AQ26" s="55">
        <v>8</v>
      </c>
      <c r="AR26" s="55">
        <v>8</v>
      </c>
      <c r="AS26" s="55">
        <v>8</v>
      </c>
      <c r="AT26" s="55">
        <v>8</v>
      </c>
      <c r="AU26" s="55">
        <v>8</v>
      </c>
      <c r="AV26" s="125"/>
      <c r="AW26" s="67"/>
      <c r="AX26" s="126"/>
      <c r="AY26" s="67"/>
      <c r="AZ26" s="67"/>
      <c r="BA26" s="67"/>
      <c r="BB26" s="67"/>
      <c r="BC26" s="67"/>
      <c r="BD26" s="67"/>
      <c r="BE26" s="105"/>
      <c r="BF26" s="108">
        <f>E26+F26+G26+H26+I26+J26+K26+L26+M26+N26+O26+P26+Q26+R26+S26+T26+U26+Y26+Z26+AA26+AB26+AC26+AD26+AE26+AF26+AV26</f>
        <v>25</v>
      </c>
      <c r="BG26" s="110"/>
    </row>
    <row r="27" spans="1:59" ht="13.5" thickBot="1">
      <c r="A27" s="200"/>
      <c r="B27" s="175"/>
      <c r="C27" s="183"/>
      <c r="D27" s="33" t="s">
        <v>22</v>
      </c>
      <c r="E27" s="63"/>
      <c r="F27" s="63"/>
      <c r="G27" s="63"/>
      <c r="H27" s="63"/>
      <c r="I27" s="63"/>
      <c r="J27" s="63"/>
      <c r="K27" s="63"/>
      <c r="L27" s="66"/>
      <c r="M27" s="66"/>
      <c r="N27" s="66"/>
      <c r="O27" s="66"/>
      <c r="P27" s="66"/>
      <c r="Q27" s="66"/>
      <c r="R27" s="66"/>
      <c r="S27" s="66"/>
      <c r="T27" s="66"/>
      <c r="U27" s="38"/>
      <c r="V27" s="23"/>
      <c r="W27" s="23"/>
      <c r="X27" s="23"/>
      <c r="Y27" s="63"/>
      <c r="Z27" s="63"/>
      <c r="AA27" s="63"/>
      <c r="AB27" s="63"/>
      <c r="AC27" s="63"/>
      <c r="AD27" s="63"/>
      <c r="AE27" s="63"/>
      <c r="AF27" s="63"/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8</v>
      </c>
      <c r="AN27" s="55">
        <v>8</v>
      </c>
      <c r="AO27" s="55">
        <v>8</v>
      </c>
      <c r="AP27" s="55">
        <v>8</v>
      </c>
      <c r="AQ27" s="55">
        <v>8</v>
      </c>
      <c r="AR27" s="55">
        <v>8</v>
      </c>
      <c r="AS27" s="55">
        <v>8</v>
      </c>
      <c r="AT27" s="55">
        <v>8</v>
      </c>
      <c r="AU27" s="55">
        <v>8</v>
      </c>
      <c r="AV27" s="125"/>
      <c r="AW27" s="67"/>
      <c r="AX27" s="126"/>
      <c r="AY27" s="67"/>
      <c r="AZ27" s="67"/>
      <c r="BA27" s="67"/>
      <c r="BB27" s="67"/>
      <c r="BC27" s="67"/>
      <c r="BD27" s="67"/>
      <c r="BE27" s="105"/>
      <c r="BF27" s="108"/>
      <c r="BG27" s="110">
        <f>E27+F27+G27+H27+I27+J27+K27+L27+M27+N27+O27+P27+Q27+R27+S27+T27+Y27+Z27+AA27+AB27+AC27+AD27+AE27+AF27</f>
        <v>0</v>
      </c>
    </row>
    <row r="28" spans="1:59" ht="20.25" customHeight="1">
      <c r="A28" s="200"/>
      <c r="B28" s="174" t="s">
        <v>186</v>
      </c>
      <c r="C28" s="176" t="s">
        <v>184</v>
      </c>
      <c r="D28" s="26" t="s">
        <v>21</v>
      </c>
      <c r="E28" s="27">
        <v>2</v>
      </c>
      <c r="F28" s="27"/>
      <c r="G28" s="27">
        <v>2</v>
      </c>
      <c r="H28" s="27"/>
      <c r="I28" s="27">
        <v>2</v>
      </c>
      <c r="J28" s="27">
        <v>2</v>
      </c>
      <c r="K28" s="27">
        <v>2</v>
      </c>
      <c r="L28" s="26"/>
      <c r="M28" s="26">
        <v>2</v>
      </c>
      <c r="N28" s="26"/>
      <c r="O28" s="26">
        <v>2</v>
      </c>
      <c r="P28" s="26">
        <v>2</v>
      </c>
      <c r="Q28" s="26"/>
      <c r="R28" s="26">
        <v>2</v>
      </c>
      <c r="S28" s="26">
        <v>2</v>
      </c>
      <c r="T28" s="26">
        <v>2</v>
      </c>
      <c r="U28" s="26">
        <v>2</v>
      </c>
      <c r="V28" s="24"/>
      <c r="W28" s="24"/>
      <c r="X28" s="24"/>
      <c r="Y28" s="27">
        <v>2</v>
      </c>
      <c r="Z28" s="27">
        <v>2</v>
      </c>
      <c r="AA28" s="27">
        <v>2</v>
      </c>
      <c r="AB28" s="27">
        <v>4</v>
      </c>
      <c r="AC28" s="26">
        <v>2</v>
      </c>
      <c r="AD28" s="26">
        <v>4</v>
      </c>
      <c r="AE28" s="26">
        <v>2</v>
      </c>
      <c r="AF28" s="26">
        <v>2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8</v>
      </c>
      <c r="AN28" s="55">
        <v>8</v>
      </c>
      <c r="AO28" s="55">
        <v>8</v>
      </c>
      <c r="AP28" s="55">
        <v>8</v>
      </c>
      <c r="AQ28" s="55">
        <v>8</v>
      </c>
      <c r="AR28" s="55">
        <v>8</v>
      </c>
      <c r="AS28" s="55">
        <v>8</v>
      </c>
      <c r="AT28" s="55">
        <v>8</v>
      </c>
      <c r="AU28" s="55">
        <v>8</v>
      </c>
      <c r="AV28" s="125"/>
      <c r="AW28" s="67"/>
      <c r="AX28" s="126"/>
      <c r="AY28" s="67"/>
      <c r="AZ28" s="67"/>
      <c r="BA28" s="67"/>
      <c r="BB28" s="67"/>
      <c r="BC28" s="67"/>
      <c r="BD28" s="67"/>
      <c r="BE28" s="105"/>
      <c r="BF28" s="108">
        <f>E28+F28+G28+H28+I28+J28+K28+L28+M28+N28+O28+P28+Q28+R28+S28+T28+U28+Y28+Z28+AA28+AB28+AC28+AD28+AE28+AF28+AV28</f>
        <v>44</v>
      </c>
      <c r="BG28" s="110"/>
    </row>
    <row r="29" spans="1:59" ht="13.5" thickBot="1">
      <c r="A29" s="200"/>
      <c r="B29" s="175"/>
      <c r="C29" s="183"/>
      <c r="D29" s="33" t="s">
        <v>22</v>
      </c>
      <c r="E29" s="63">
        <v>2</v>
      </c>
      <c r="F29" s="63"/>
      <c r="G29" s="63"/>
      <c r="H29" s="63"/>
      <c r="I29" s="63"/>
      <c r="J29" s="63"/>
      <c r="K29" s="63">
        <v>2</v>
      </c>
      <c r="L29" s="66"/>
      <c r="M29" s="66">
        <v>2</v>
      </c>
      <c r="N29" s="66"/>
      <c r="O29" s="66"/>
      <c r="P29" s="66"/>
      <c r="Q29" s="66"/>
      <c r="R29" s="66"/>
      <c r="S29" s="66"/>
      <c r="T29" s="66"/>
      <c r="U29" s="38"/>
      <c r="V29" s="23"/>
      <c r="W29" s="23"/>
      <c r="X29" s="23"/>
      <c r="Y29" s="63"/>
      <c r="Z29" s="63"/>
      <c r="AA29" s="63">
        <v>2</v>
      </c>
      <c r="AB29" s="63"/>
      <c r="AC29" s="63">
        <v>2</v>
      </c>
      <c r="AD29" s="63"/>
      <c r="AE29" s="63"/>
      <c r="AF29" s="63"/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8</v>
      </c>
      <c r="AN29" s="55">
        <v>8</v>
      </c>
      <c r="AO29" s="55">
        <v>8</v>
      </c>
      <c r="AP29" s="55">
        <v>8</v>
      </c>
      <c r="AQ29" s="55">
        <v>8</v>
      </c>
      <c r="AR29" s="55">
        <v>8</v>
      </c>
      <c r="AS29" s="55">
        <v>8</v>
      </c>
      <c r="AT29" s="55">
        <v>8</v>
      </c>
      <c r="AU29" s="55">
        <v>8</v>
      </c>
      <c r="AV29" s="125"/>
      <c r="AW29" s="67"/>
      <c r="AX29" s="126"/>
      <c r="AY29" s="67"/>
      <c r="AZ29" s="67"/>
      <c r="BA29" s="67"/>
      <c r="BB29" s="67"/>
      <c r="BC29" s="67"/>
      <c r="BD29" s="67"/>
      <c r="BE29" s="105"/>
      <c r="BF29" s="108"/>
      <c r="BG29" s="110">
        <f>E29+F29+G29+H29+I29+J29+K29+L29+M29+N29+O29+P29+Q29+R29+S29+T29+Y29+Z29+AA29+AB29+AC29+AD29+AE29+AF29</f>
        <v>10</v>
      </c>
    </row>
    <row r="30" spans="1:59" ht="18" customHeight="1">
      <c r="A30" s="200"/>
      <c r="B30" s="174" t="s">
        <v>187</v>
      </c>
      <c r="C30" s="176" t="s">
        <v>185</v>
      </c>
      <c r="D30" s="26" t="s">
        <v>21</v>
      </c>
      <c r="E30" s="27">
        <v>2</v>
      </c>
      <c r="F30" s="27">
        <v>2</v>
      </c>
      <c r="G30" s="27">
        <v>2</v>
      </c>
      <c r="H30" s="27">
        <v>2</v>
      </c>
      <c r="I30" s="27">
        <v>2</v>
      </c>
      <c r="J30" s="27">
        <v>2</v>
      </c>
      <c r="K30" s="27">
        <v>2</v>
      </c>
      <c r="L30" s="26">
        <v>2</v>
      </c>
      <c r="M30" s="26">
        <v>2</v>
      </c>
      <c r="N30" s="26">
        <v>2</v>
      </c>
      <c r="O30" s="26">
        <v>2</v>
      </c>
      <c r="P30" s="26">
        <v>2</v>
      </c>
      <c r="Q30" s="26">
        <v>2</v>
      </c>
      <c r="R30" s="26">
        <v>2</v>
      </c>
      <c r="S30" s="26">
        <v>2</v>
      </c>
      <c r="T30" s="26"/>
      <c r="U30" s="26"/>
      <c r="V30" s="24"/>
      <c r="W30" s="24"/>
      <c r="X30" s="24"/>
      <c r="Y30" s="27">
        <v>2</v>
      </c>
      <c r="Z30" s="27">
        <v>4</v>
      </c>
      <c r="AA30" s="27">
        <v>2</v>
      </c>
      <c r="AB30" s="27">
        <v>4</v>
      </c>
      <c r="AC30" s="26">
        <v>2</v>
      </c>
      <c r="AD30" s="26">
        <v>4</v>
      </c>
      <c r="AE30" s="26">
        <v>2</v>
      </c>
      <c r="AF30" s="26">
        <v>2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8</v>
      </c>
      <c r="AN30" s="55">
        <v>8</v>
      </c>
      <c r="AO30" s="55">
        <v>8</v>
      </c>
      <c r="AP30" s="55">
        <v>8</v>
      </c>
      <c r="AQ30" s="55">
        <v>8</v>
      </c>
      <c r="AR30" s="55">
        <v>8</v>
      </c>
      <c r="AS30" s="55">
        <v>8</v>
      </c>
      <c r="AT30" s="55">
        <v>8</v>
      </c>
      <c r="AU30" s="55">
        <v>8</v>
      </c>
      <c r="AV30" s="125"/>
      <c r="AW30" s="67"/>
      <c r="AX30" s="126"/>
      <c r="AY30" s="67"/>
      <c r="AZ30" s="67"/>
      <c r="BA30" s="67"/>
      <c r="BB30" s="67"/>
      <c r="BC30" s="67"/>
      <c r="BD30" s="67"/>
      <c r="BE30" s="105"/>
      <c r="BF30" s="108">
        <f>E30+F30+G30+H30+I30+J30+K30+L30+M30+N30+O30+P30+Q30+R30+S30+T30+U30+Y30+Z30+AA30+AB30+AC30+AD30+AE30+AF30+AV30</f>
        <v>52</v>
      </c>
      <c r="BG30" s="110"/>
    </row>
    <row r="31" spans="1:59" ht="21.75" customHeight="1" thickBot="1">
      <c r="A31" s="200"/>
      <c r="B31" s="175"/>
      <c r="C31" s="183"/>
      <c r="D31" s="33" t="s">
        <v>22</v>
      </c>
      <c r="E31" s="63"/>
      <c r="F31" s="63"/>
      <c r="G31" s="63"/>
      <c r="H31" s="63"/>
      <c r="I31" s="63"/>
      <c r="J31" s="63"/>
      <c r="K31" s="63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23"/>
      <c r="W31" s="23"/>
      <c r="X31" s="23"/>
      <c r="Y31" s="63">
        <v>2</v>
      </c>
      <c r="Z31" s="63"/>
      <c r="AA31" s="63"/>
      <c r="AB31" s="63"/>
      <c r="AC31" s="63"/>
      <c r="AD31" s="63"/>
      <c r="AE31" s="63">
        <v>2</v>
      </c>
      <c r="AF31" s="63"/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8</v>
      </c>
      <c r="AN31" s="55">
        <v>8</v>
      </c>
      <c r="AO31" s="55">
        <v>8</v>
      </c>
      <c r="AP31" s="55">
        <v>8</v>
      </c>
      <c r="AQ31" s="55">
        <v>8</v>
      </c>
      <c r="AR31" s="55">
        <v>8</v>
      </c>
      <c r="AS31" s="55">
        <v>8</v>
      </c>
      <c r="AT31" s="55">
        <v>8</v>
      </c>
      <c r="AU31" s="55">
        <v>8</v>
      </c>
      <c r="AV31" s="125"/>
      <c r="AW31" s="67"/>
      <c r="AX31" s="126"/>
      <c r="AY31" s="67"/>
      <c r="AZ31" s="67"/>
      <c r="BA31" s="67"/>
      <c r="BB31" s="67"/>
      <c r="BC31" s="67"/>
      <c r="BD31" s="67"/>
      <c r="BE31" s="105"/>
      <c r="BF31" s="108"/>
      <c r="BG31" s="110">
        <f>E31+F31+G31+H31+I31+J31+K31+L31+M31+N31+O31+P31+Q31+R31+S31+T31+Y31+Z31+AA31+AB31+AC31+AD31+AE31+AF31</f>
        <v>4</v>
      </c>
    </row>
    <row r="32" spans="1:59" ht="18" customHeight="1">
      <c r="A32" s="200"/>
      <c r="B32" s="174" t="s">
        <v>188</v>
      </c>
      <c r="C32" s="176" t="s">
        <v>189</v>
      </c>
      <c r="D32" s="26" t="s">
        <v>21</v>
      </c>
      <c r="E32" s="27"/>
      <c r="F32" s="27">
        <v>2</v>
      </c>
      <c r="G32" s="27"/>
      <c r="H32" s="27">
        <v>2</v>
      </c>
      <c r="I32" s="27"/>
      <c r="J32" s="27">
        <v>2</v>
      </c>
      <c r="K32" s="27"/>
      <c r="L32" s="26">
        <v>2</v>
      </c>
      <c r="M32" s="26"/>
      <c r="N32" s="26">
        <v>2</v>
      </c>
      <c r="O32" s="26">
        <v>2</v>
      </c>
      <c r="P32" s="26">
        <v>2</v>
      </c>
      <c r="Q32" s="26">
        <v>2</v>
      </c>
      <c r="R32" s="26">
        <v>2</v>
      </c>
      <c r="S32" s="26"/>
      <c r="T32" s="26">
        <v>2</v>
      </c>
      <c r="U32" s="26"/>
      <c r="V32" s="24"/>
      <c r="W32" s="24"/>
      <c r="X32" s="24"/>
      <c r="Y32" s="27">
        <v>4</v>
      </c>
      <c r="Z32" s="27">
        <v>2</v>
      </c>
      <c r="AA32" s="27">
        <v>4</v>
      </c>
      <c r="AB32" s="27">
        <v>2</v>
      </c>
      <c r="AC32" s="26">
        <v>4</v>
      </c>
      <c r="AD32" s="26">
        <v>2</v>
      </c>
      <c r="AE32" s="26">
        <v>4</v>
      </c>
      <c r="AF32" s="26">
        <v>4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8</v>
      </c>
      <c r="AN32" s="55">
        <v>8</v>
      </c>
      <c r="AO32" s="55">
        <v>8</v>
      </c>
      <c r="AP32" s="55">
        <v>8</v>
      </c>
      <c r="AQ32" s="55">
        <v>8</v>
      </c>
      <c r="AR32" s="55">
        <v>8</v>
      </c>
      <c r="AS32" s="55">
        <v>8</v>
      </c>
      <c r="AT32" s="55">
        <v>8</v>
      </c>
      <c r="AU32" s="55">
        <v>8</v>
      </c>
      <c r="AV32" s="125"/>
      <c r="AW32" s="67"/>
      <c r="AX32" s="126"/>
      <c r="AY32" s="67"/>
      <c r="AZ32" s="67"/>
      <c r="BA32" s="67"/>
      <c r="BB32" s="67"/>
      <c r="BC32" s="67"/>
      <c r="BD32" s="67"/>
      <c r="BE32" s="105"/>
      <c r="BF32" s="108">
        <f>E32+F32+G32+H32+I32+J32+K32+L32+M32+N32+O32+P32+Q32+R32+S32+T32+U32+Y32+Z32+AA32+AB32+AC32+AD32+AE32+AF32+AV32</f>
        <v>46</v>
      </c>
      <c r="BG32" s="110"/>
    </row>
    <row r="33" spans="1:59" ht="13.5" thickBot="1">
      <c r="A33" s="200"/>
      <c r="B33" s="175"/>
      <c r="C33" s="183"/>
      <c r="D33" s="33" t="s">
        <v>22</v>
      </c>
      <c r="E33" s="63"/>
      <c r="F33" s="63">
        <v>2</v>
      </c>
      <c r="G33" s="63"/>
      <c r="H33" s="63"/>
      <c r="I33" s="63"/>
      <c r="J33" s="63"/>
      <c r="K33" s="63"/>
      <c r="L33" s="66"/>
      <c r="M33" s="66"/>
      <c r="N33" s="66">
        <v>2</v>
      </c>
      <c r="O33" s="66"/>
      <c r="P33" s="66">
        <v>2</v>
      </c>
      <c r="Q33" s="66"/>
      <c r="R33" s="66"/>
      <c r="S33" s="66"/>
      <c r="T33" s="66"/>
      <c r="U33" s="38"/>
      <c r="V33" s="23"/>
      <c r="W33" s="23"/>
      <c r="X33" s="23"/>
      <c r="Y33" s="63"/>
      <c r="Z33" s="63"/>
      <c r="AA33" s="63">
        <v>2</v>
      </c>
      <c r="AB33" s="63"/>
      <c r="AC33" s="63">
        <v>2</v>
      </c>
      <c r="AD33" s="63"/>
      <c r="AE33" s="63"/>
      <c r="AF33" s="63"/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8</v>
      </c>
      <c r="AN33" s="55">
        <v>8</v>
      </c>
      <c r="AO33" s="55">
        <v>8</v>
      </c>
      <c r="AP33" s="55">
        <v>8</v>
      </c>
      <c r="AQ33" s="55">
        <v>8</v>
      </c>
      <c r="AR33" s="55">
        <v>8</v>
      </c>
      <c r="AS33" s="55">
        <v>8</v>
      </c>
      <c r="AT33" s="55">
        <v>8</v>
      </c>
      <c r="AU33" s="55">
        <v>8</v>
      </c>
      <c r="AV33" s="125"/>
      <c r="AW33" s="67"/>
      <c r="AX33" s="126"/>
      <c r="AY33" s="67"/>
      <c r="AZ33" s="67"/>
      <c r="BA33" s="67"/>
      <c r="BB33" s="67"/>
      <c r="BC33" s="67"/>
      <c r="BD33" s="67"/>
      <c r="BE33" s="105"/>
      <c r="BF33" s="108"/>
      <c r="BG33" s="110">
        <f>E33+F33+G33+H33+I33+J33+K33+L33+M33+N33+O33+P33+Q33+R33+S33+T33+Y33+Z33+AA33+AB33+AC33+AD33+AE33+AF33</f>
        <v>10</v>
      </c>
    </row>
    <row r="34" spans="1:59" ht="18" customHeight="1">
      <c r="A34" s="200"/>
      <c r="B34" s="174" t="s">
        <v>191</v>
      </c>
      <c r="C34" s="176" t="s">
        <v>190</v>
      </c>
      <c r="D34" s="26" t="s">
        <v>21</v>
      </c>
      <c r="E34" s="27">
        <v>2</v>
      </c>
      <c r="F34" s="27">
        <v>2</v>
      </c>
      <c r="G34" s="27">
        <v>2</v>
      </c>
      <c r="H34" s="27">
        <v>2</v>
      </c>
      <c r="I34" s="27">
        <v>2</v>
      </c>
      <c r="J34" s="27">
        <v>2</v>
      </c>
      <c r="K34" s="27">
        <v>2</v>
      </c>
      <c r="L34" s="26">
        <v>2</v>
      </c>
      <c r="M34" s="26">
        <v>2</v>
      </c>
      <c r="N34" s="26">
        <v>2</v>
      </c>
      <c r="O34" s="26">
        <v>2</v>
      </c>
      <c r="P34" s="26">
        <v>2</v>
      </c>
      <c r="Q34" s="26">
        <v>2</v>
      </c>
      <c r="R34" s="26">
        <v>2</v>
      </c>
      <c r="S34" s="26">
        <v>2</v>
      </c>
      <c r="T34" s="26">
        <v>2</v>
      </c>
      <c r="U34" s="26">
        <v>2</v>
      </c>
      <c r="V34" s="24"/>
      <c r="W34" s="24"/>
      <c r="X34" s="24"/>
      <c r="Y34" s="27"/>
      <c r="Z34" s="27"/>
      <c r="AA34" s="27"/>
      <c r="AB34" s="27"/>
      <c r="AC34" s="26"/>
      <c r="AD34" s="26"/>
      <c r="AE34" s="26"/>
      <c r="AF34" s="26"/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8</v>
      </c>
      <c r="AN34" s="55">
        <v>8</v>
      </c>
      <c r="AO34" s="55">
        <v>8</v>
      </c>
      <c r="AP34" s="55">
        <v>8</v>
      </c>
      <c r="AQ34" s="55">
        <v>8</v>
      </c>
      <c r="AR34" s="55">
        <v>8</v>
      </c>
      <c r="AS34" s="55">
        <v>8</v>
      </c>
      <c r="AT34" s="55">
        <v>8</v>
      </c>
      <c r="AU34" s="55">
        <v>8</v>
      </c>
      <c r="AV34" s="125"/>
      <c r="AW34" s="67"/>
      <c r="AX34" s="126"/>
      <c r="AY34" s="67"/>
      <c r="AZ34" s="67"/>
      <c r="BA34" s="67"/>
      <c r="BB34" s="67"/>
      <c r="BC34" s="67"/>
      <c r="BD34" s="67"/>
      <c r="BE34" s="105"/>
      <c r="BF34" s="108">
        <f>E34+F34+G34+H34+I34+J34+K34+L34+M34+N34+O34+P34+Q34+R34+S34+T34+U34+Y34+Z34+AA34+AB34+AC34+AD34+AE34+AF34+AV34</f>
        <v>34</v>
      </c>
      <c r="BG34" s="110"/>
    </row>
    <row r="35" spans="1:59" ht="13.5" thickBot="1">
      <c r="A35" s="200"/>
      <c r="B35" s="175"/>
      <c r="C35" s="183"/>
      <c r="D35" s="33" t="s">
        <v>22</v>
      </c>
      <c r="E35" s="63"/>
      <c r="F35" s="63"/>
      <c r="G35" s="63">
        <v>2</v>
      </c>
      <c r="H35" s="63"/>
      <c r="I35" s="63"/>
      <c r="J35" s="63"/>
      <c r="K35" s="63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23"/>
      <c r="W35" s="23"/>
      <c r="X35" s="23"/>
      <c r="Y35" s="63"/>
      <c r="Z35" s="63"/>
      <c r="AA35" s="63"/>
      <c r="AB35" s="63"/>
      <c r="AC35" s="63"/>
      <c r="AD35" s="63"/>
      <c r="AE35" s="63"/>
      <c r="AF35" s="63"/>
      <c r="AG35" s="55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8</v>
      </c>
      <c r="AN35" s="55">
        <v>8</v>
      </c>
      <c r="AO35" s="55">
        <v>8</v>
      </c>
      <c r="AP35" s="55">
        <v>8</v>
      </c>
      <c r="AQ35" s="55">
        <v>8</v>
      </c>
      <c r="AR35" s="55">
        <v>8</v>
      </c>
      <c r="AS35" s="55">
        <v>8</v>
      </c>
      <c r="AT35" s="55">
        <v>8</v>
      </c>
      <c r="AU35" s="55">
        <v>8</v>
      </c>
      <c r="AV35" s="125"/>
      <c r="AW35" s="67"/>
      <c r="AX35" s="126"/>
      <c r="AY35" s="67"/>
      <c r="AZ35" s="67"/>
      <c r="BA35" s="67"/>
      <c r="BB35" s="67"/>
      <c r="BC35" s="67"/>
      <c r="BD35" s="67"/>
      <c r="BE35" s="105"/>
      <c r="BF35" s="108"/>
      <c r="BG35" s="110">
        <f>E35+F35+G35+H35+I35+J35+K35+L35+M35+N35+O35+P35+Q35+R35+S35+T35+Y35+Z35+AA35+AB35+AC35+AD35+AE35+AF35</f>
        <v>2</v>
      </c>
    </row>
    <row r="36" spans="1:59" ht="12.75">
      <c r="A36" s="201"/>
      <c r="B36" s="184" t="s">
        <v>93</v>
      </c>
      <c r="C36" s="185" t="s">
        <v>90</v>
      </c>
      <c r="D36" s="86" t="s">
        <v>21</v>
      </c>
      <c r="E36" s="94">
        <f>E38</f>
        <v>18</v>
      </c>
      <c r="F36" s="94">
        <f>F38</f>
        <v>16</v>
      </c>
      <c r="G36" s="94">
        <f aca="true" t="shared" si="7" ref="G36:S36">G38</f>
        <v>18</v>
      </c>
      <c r="H36" s="94">
        <f t="shared" si="7"/>
        <v>16</v>
      </c>
      <c r="I36" s="94">
        <f t="shared" si="7"/>
        <v>20</v>
      </c>
      <c r="J36" s="94">
        <f t="shared" si="7"/>
        <v>16</v>
      </c>
      <c r="K36" s="94">
        <f t="shared" si="7"/>
        <v>18</v>
      </c>
      <c r="L36" s="89">
        <f t="shared" si="7"/>
        <v>16</v>
      </c>
      <c r="M36" s="89">
        <f t="shared" si="7"/>
        <v>18</v>
      </c>
      <c r="N36" s="89">
        <f t="shared" si="7"/>
        <v>16</v>
      </c>
      <c r="O36" s="89">
        <f t="shared" si="7"/>
        <v>18</v>
      </c>
      <c r="P36" s="89">
        <f t="shared" si="7"/>
        <v>16</v>
      </c>
      <c r="Q36" s="89">
        <f t="shared" si="7"/>
        <v>20</v>
      </c>
      <c r="R36" s="89">
        <f t="shared" si="7"/>
        <v>16</v>
      </c>
      <c r="S36" s="89">
        <f t="shared" si="7"/>
        <v>20</v>
      </c>
      <c r="T36" s="89">
        <f>T38</f>
        <v>18</v>
      </c>
      <c r="U36" s="89">
        <f>U38</f>
        <v>22</v>
      </c>
      <c r="V36" s="22"/>
      <c r="W36" s="22"/>
      <c r="X36" s="22"/>
      <c r="Y36" s="94">
        <f aca="true" t="shared" si="8" ref="Y36:AF37">Y38</f>
        <v>16</v>
      </c>
      <c r="Z36" s="94">
        <f t="shared" si="8"/>
        <v>18</v>
      </c>
      <c r="AA36" s="94">
        <f t="shared" si="8"/>
        <v>14</v>
      </c>
      <c r="AB36" s="94">
        <f t="shared" si="8"/>
        <v>16</v>
      </c>
      <c r="AC36" s="94">
        <f t="shared" si="8"/>
        <v>14</v>
      </c>
      <c r="AD36" s="94">
        <f t="shared" si="8"/>
        <v>14</v>
      </c>
      <c r="AE36" s="94">
        <f t="shared" si="8"/>
        <v>14</v>
      </c>
      <c r="AF36" s="94">
        <f t="shared" si="8"/>
        <v>14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8</v>
      </c>
      <c r="AN36" s="55">
        <v>8</v>
      </c>
      <c r="AO36" s="55">
        <v>8</v>
      </c>
      <c r="AP36" s="55">
        <v>8</v>
      </c>
      <c r="AQ36" s="55">
        <v>8</v>
      </c>
      <c r="AR36" s="55">
        <v>8</v>
      </c>
      <c r="AS36" s="55">
        <v>8</v>
      </c>
      <c r="AT36" s="55">
        <v>8</v>
      </c>
      <c r="AU36" s="55">
        <v>8</v>
      </c>
      <c r="AV36" s="125">
        <f>AV38</f>
        <v>36</v>
      </c>
      <c r="AW36" s="67"/>
      <c r="AX36" s="126"/>
      <c r="AY36" s="67"/>
      <c r="AZ36" s="67"/>
      <c r="BA36" s="67"/>
      <c r="BB36" s="67"/>
      <c r="BC36" s="67"/>
      <c r="BD36" s="67"/>
      <c r="BE36" s="105"/>
      <c r="BF36" s="108">
        <f>E36+F36+G36+H36+I36+J36+K36+L36+M36+N36+O36+P36+Q36+R36+S36+T36+U36+Y36+Z36+AA36+AB36+AC36+AD36+AE36+AF36+AV36</f>
        <v>458</v>
      </c>
      <c r="BG36" s="110"/>
    </row>
    <row r="37" spans="1:59" ht="14.25" thickBot="1">
      <c r="A37" s="201"/>
      <c r="B37" s="184"/>
      <c r="C37" s="186"/>
      <c r="D37" s="86" t="s">
        <v>22</v>
      </c>
      <c r="E37" s="83">
        <f>E39</f>
        <v>0</v>
      </c>
      <c r="F37" s="83">
        <f aca="true" t="shared" si="9" ref="F37:S37">F39</f>
        <v>2</v>
      </c>
      <c r="G37" s="83">
        <f t="shared" si="9"/>
        <v>0</v>
      </c>
      <c r="H37" s="83">
        <f t="shared" si="9"/>
        <v>4</v>
      </c>
      <c r="I37" s="83">
        <f t="shared" si="9"/>
        <v>0</v>
      </c>
      <c r="J37" s="83">
        <f t="shared" si="9"/>
        <v>2</v>
      </c>
      <c r="K37" s="83">
        <f t="shared" si="9"/>
        <v>0</v>
      </c>
      <c r="L37" s="95">
        <f t="shared" si="9"/>
        <v>4</v>
      </c>
      <c r="M37" s="95">
        <f t="shared" si="9"/>
        <v>0</v>
      </c>
      <c r="N37" s="95">
        <f t="shared" si="9"/>
        <v>2</v>
      </c>
      <c r="O37" s="95">
        <f t="shared" si="9"/>
        <v>0</v>
      </c>
      <c r="P37" s="95">
        <f t="shared" si="9"/>
        <v>0</v>
      </c>
      <c r="Q37" s="95">
        <f t="shared" si="9"/>
        <v>0</v>
      </c>
      <c r="R37" s="95">
        <f t="shared" si="9"/>
        <v>0</v>
      </c>
      <c r="S37" s="95">
        <f t="shared" si="9"/>
        <v>0</v>
      </c>
      <c r="T37" s="95">
        <f>T39</f>
        <v>0</v>
      </c>
      <c r="U37" s="95">
        <f>U39</f>
        <v>0</v>
      </c>
      <c r="V37" s="22"/>
      <c r="W37" s="22"/>
      <c r="X37" s="22"/>
      <c r="Y37" s="83">
        <f t="shared" si="8"/>
        <v>0</v>
      </c>
      <c r="Z37" s="83">
        <f t="shared" si="8"/>
        <v>0</v>
      </c>
      <c r="AA37" s="83">
        <f t="shared" si="8"/>
        <v>0</v>
      </c>
      <c r="AB37" s="83">
        <f t="shared" si="8"/>
        <v>0</v>
      </c>
      <c r="AC37" s="83">
        <f t="shared" si="8"/>
        <v>0</v>
      </c>
      <c r="AD37" s="83">
        <f t="shared" si="8"/>
        <v>0</v>
      </c>
      <c r="AE37" s="83">
        <f t="shared" si="8"/>
        <v>0</v>
      </c>
      <c r="AF37" s="83">
        <f t="shared" si="8"/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8</v>
      </c>
      <c r="AN37" s="55">
        <v>8</v>
      </c>
      <c r="AO37" s="55">
        <v>8</v>
      </c>
      <c r="AP37" s="55">
        <v>8</v>
      </c>
      <c r="AQ37" s="55">
        <v>8</v>
      </c>
      <c r="AR37" s="55">
        <v>8</v>
      </c>
      <c r="AS37" s="55">
        <v>8</v>
      </c>
      <c r="AT37" s="55">
        <v>8</v>
      </c>
      <c r="AU37" s="55">
        <v>8</v>
      </c>
      <c r="AV37" s="125"/>
      <c r="AW37" s="67"/>
      <c r="AX37" s="126"/>
      <c r="AY37" s="67"/>
      <c r="AZ37" s="67"/>
      <c r="BA37" s="67"/>
      <c r="BB37" s="67"/>
      <c r="BC37" s="67"/>
      <c r="BD37" s="67"/>
      <c r="BE37" s="105"/>
      <c r="BF37" s="108"/>
      <c r="BG37" s="110">
        <f>E37+F37+G37+H37+I37+J37+K37+L37+M37+N37+O37+P37+Q37+R37+S37+T37+Y37+Z37+AA37+AB37+AC37+AD37+AE37+AF37</f>
        <v>14</v>
      </c>
    </row>
    <row r="38" spans="1:59" ht="12.75">
      <c r="A38" s="200"/>
      <c r="B38" s="187" t="s">
        <v>83</v>
      </c>
      <c r="C38" s="189" t="s">
        <v>33</v>
      </c>
      <c r="D38" s="52" t="s">
        <v>21</v>
      </c>
      <c r="E38" s="53">
        <f>E40+E48+E56</f>
        <v>18</v>
      </c>
      <c r="F38" s="53">
        <f aca="true" t="shared" si="10" ref="F38:U38">F40+F48+F56</f>
        <v>16</v>
      </c>
      <c r="G38" s="53">
        <f t="shared" si="10"/>
        <v>18</v>
      </c>
      <c r="H38" s="53">
        <f t="shared" si="10"/>
        <v>16</v>
      </c>
      <c r="I38" s="53">
        <f t="shared" si="10"/>
        <v>20</v>
      </c>
      <c r="J38" s="53">
        <f t="shared" si="10"/>
        <v>16</v>
      </c>
      <c r="K38" s="53">
        <f t="shared" si="10"/>
        <v>18</v>
      </c>
      <c r="L38" s="53">
        <f t="shared" si="10"/>
        <v>16</v>
      </c>
      <c r="M38" s="53">
        <f t="shared" si="10"/>
        <v>18</v>
      </c>
      <c r="N38" s="53">
        <f t="shared" si="10"/>
        <v>16</v>
      </c>
      <c r="O38" s="53">
        <f t="shared" si="10"/>
        <v>18</v>
      </c>
      <c r="P38" s="53">
        <f t="shared" si="10"/>
        <v>16</v>
      </c>
      <c r="Q38" s="53">
        <f t="shared" si="10"/>
        <v>20</v>
      </c>
      <c r="R38" s="53">
        <f t="shared" si="10"/>
        <v>16</v>
      </c>
      <c r="S38" s="53">
        <f t="shared" si="10"/>
        <v>20</v>
      </c>
      <c r="T38" s="53">
        <f t="shared" si="10"/>
        <v>18</v>
      </c>
      <c r="U38" s="53">
        <f t="shared" si="10"/>
        <v>22</v>
      </c>
      <c r="V38" s="24"/>
      <c r="W38" s="24"/>
      <c r="X38" s="24"/>
      <c r="Y38" s="53">
        <f aca="true" t="shared" si="11" ref="Y38:AF38">Y40+Y48+Y56</f>
        <v>16</v>
      </c>
      <c r="Z38" s="53">
        <f t="shared" si="11"/>
        <v>18</v>
      </c>
      <c r="AA38" s="53">
        <f t="shared" si="11"/>
        <v>14</v>
      </c>
      <c r="AB38" s="53">
        <f t="shared" si="11"/>
        <v>16</v>
      </c>
      <c r="AC38" s="53">
        <f t="shared" si="11"/>
        <v>14</v>
      </c>
      <c r="AD38" s="53">
        <f t="shared" si="11"/>
        <v>14</v>
      </c>
      <c r="AE38" s="53">
        <f t="shared" si="11"/>
        <v>14</v>
      </c>
      <c r="AF38" s="53">
        <f t="shared" si="11"/>
        <v>14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8</v>
      </c>
      <c r="AN38" s="55">
        <v>8</v>
      </c>
      <c r="AO38" s="55">
        <v>8</v>
      </c>
      <c r="AP38" s="55">
        <v>8</v>
      </c>
      <c r="AQ38" s="55">
        <v>8</v>
      </c>
      <c r="AR38" s="55">
        <v>8</v>
      </c>
      <c r="AS38" s="55">
        <v>8</v>
      </c>
      <c r="AT38" s="55">
        <v>8</v>
      </c>
      <c r="AU38" s="55">
        <v>8</v>
      </c>
      <c r="AV38" s="125">
        <f>AV40+AV48+AV44+AV52</f>
        <v>36</v>
      </c>
      <c r="AW38" s="67"/>
      <c r="AX38" s="126"/>
      <c r="AY38" s="67"/>
      <c r="AZ38" s="67"/>
      <c r="BA38" s="67"/>
      <c r="BB38" s="67"/>
      <c r="BC38" s="67"/>
      <c r="BD38" s="67"/>
      <c r="BE38" s="105"/>
      <c r="BF38" s="108">
        <f>E38+F38+G38+H38+I38+J38+K38+L38+M38+N38+O38+P38+Q38+R38+S38+T38+U38+Y38+Z38+AA38+AB38+AC38+AD38+AE38+AF38+AV38</f>
        <v>458</v>
      </c>
      <c r="BG38" s="110"/>
    </row>
    <row r="39" spans="1:59" ht="14.25" thickBot="1">
      <c r="A39" s="200"/>
      <c r="B39" s="188"/>
      <c r="C39" s="190"/>
      <c r="D39" s="31" t="s">
        <v>22</v>
      </c>
      <c r="E39" s="37">
        <f>E41+E49+E57</f>
        <v>0</v>
      </c>
      <c r="F39" s="37">
        <f aca="true" t="shared" si="12" ref="F39:U39">F41+F49+F57</f>
        <v>2</v>
      </c>
      <c r="G39" s="37">
        <f t="shared" si="12"/>
        <v>0</v>
      </c>
      <c r="H39" s="37">
        <f t="shared" si="12"/>
        <v>4</v>
      </c>
      <c r="I39" s="37">
        <f t="shared" si="12"/>
        <v>0</v>
      </c>
      <c r="J39" s="37">
        <f t="shared" si="12"/>
        <v>2</v>
      </c>
      <c r="K39" s="37">
        <f t="shared" si="12"/>
        <v>0</v>
      </c>
      <c r="L39" s="37">
        <f t="shared" si="12"/>
        <v>4</v>
      </c>
      <c r="M39" s="37">
        <f t="shared" si="12"/>
        <v>0</v>
      </c>
      <c r="N39" s="37">
        <f t="shared" si="12"/>
        <v>2</v>
      </c>
      <c r="O39" s="37">
        <f t="shared" si="12"/>
        <v>0</v>
      </c>
      <c r="P39" s="37">
        <f t="shared" si="12"/>
        <v>0</v>
      </c>
      <c r="Q39" s="37">
        <f t="shared" si="12"/>
        <v>0</v>
      </c>
      <c r="R39" s="37">
        <f t="shared" si="12"/>
        <v>0</v>
      </c>
      <c r="S39" s="37">
        <f t="shared" si="12"/>
        <v>0</v>
      </c>
      <c r="T39" s="37">
        <f t="shared" si="12"/>
        <v>0</v>
      </c>
      <c r="U39" s="37">
        <f t="shared" si="12"/>
        <v>0</v>
      </c>
      <c r="V39" s="30"/>
      <c r="W39" s="30"/>
      <c r="X39" s="30"/>
      <c r="Y39" s="37">
        <f aca="true" t="shared" si="13" ref="Y39:AF39">Y41+Y49+Y57</f>
        <v>0</v>
      </c>
      <c r="Z39" s="37">
        <f t="shared" si="13"/>
        <v>0</v>
      </c>
      <c r="AA39" s="37">
        <f t="shared" si="13"/>
        <v>0</v>
      </c>
      <c r="AB39" s="37">
        <f t="shared" si="13"/>
        <v>0</v>
      </c>
      <c r="AC39" s="37">
        <f t="shared" si="13"/>
        <v>0</v>
      </c>
      <c r="AD39" s="37">
        <f t="shared" si="13"/>
        <v>0</v>
      </c>
      <c r="AE39" s="37">
        <f t="shared" si="13"/>
        <v>0</v>
      </c>
      <c r="AF39" s="37">
        <f t="shared" si="13"/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8</v>
      </c>
      <c r="AN39" s="55">
        <v>8</v>
      </c>
      <c r="AO39" s="55">
        <v>8</v>
      </c>
      <c r="AP39" s="55">
        <v>8</v>
      </c>
      <c r="AQ39" s="55">
        <v>8</v>
      </c>
      <c r="AR39" s="55">
        <v>8</v>
      </c>
      <c r="AS39" s="55">
        <v>8</v>
      </c>
      <c r="AT39" s="55">
        <v>8</v>
      </c>
      <c r="AU39" s="55">
        <v>8</v>
      </c>
      <c r="AV39" s="125"/>
      <c r="AW39" s="67"/>
      <c r="AX39" s="126"/>
      <c r="AY39" s="67"/>
      <c r="AZ39" s="67"/>
      <c r="BA39" s="67"/>
      <c r="BB39" s="67"/>
      <c r="BC39" s="67"/>
      <c r="BD39" s="67"/>
      <c r="BE39" s="105"/>
      <c r="BF39" s="108"/>
      <c r="BG39" s="110">
        <f>E39+F39+G39+H39+I39+J39+K39+L39+M39+N39+O39+P39+Q39+R39+S39+T39+Y39+Z39+AA39+AB39+AC39+AD39+AE39+AF39</f>
        <v>14</v>
      </c>
    </row>
    <row r="40" spans="1:59" ht="19.5" customHeight="1">
      <c r="A40" s="200"/>
      <c r="B40" s="179" t="s">
        <v>163</v>
      </c>
      <c r="C40" s="181" t="s">
        <v>148</v>
      </c>
      <c r="D40" s="45" t="s">
        <v>21</v>
      </c>
      <c r="E40" s="47">
        <f>E44+E42</f>
        <v>6</v>
      </c>
      <c r="F40" s="47">
        <f aca="true" t="shared" si="14" ref="F40:U41">F44+F42</f>
        <v>4</v>
      </c>
      <c r="G40" s="47">
        <f t="shared" si="14"/>
        <v>6</v>
      </c>
      <c r="H40" s="47">
        <f t="shared" si="14"/>
        <v>4</v>
      </c>
      <c r="I40" s="47">
        <f t="shared" si="14"/>
        <v>8</v>
      </c>
      <c r="J40" s="47">
        <f t="shared" si="14"/>
        <v>4</v>
      </c>
      <c r="K40" s="47">
        <f t="shared" si="14"/>
        <v>6</v>
      </c>
      <c r="L40" s="44">
        <f t="shared" si="14"/>
        <v>4</v>
      </c>
      <c r="M40" s="44">
        <f t="shared" si="14"/>
        <v>6</v>
      </c>
      <c r="N40" s="44">
        <f t="shared" si="14"/>
        <v>4</v>
      </c>
      <c r="O40" s="44">
        <f t="shared" si="14"/>
        <v>6</v>
      </c>
      <c r="P40" s="44">
        <f t="shared" si="14"/>
        <v>4</v>
      </c>
      <c r="Q40" s="44">
        <f t="shared" si="14"/>
        <v>8</v>
      </c>
      <c r="R40" s="44">
        <f t="shared" si="14"/>
        <v>4</v>
      </c>
      <c r="S40" s="44">
        <f t="shared" si="14"/>
        <v>8</v>
      </c>
      <c r="T40" s="44">
        <f t="shared" si="14"/>
        <v>4</v>
      </c>
      <c r="U40" s="93">
        <f t="shared" si="14"/>
        <v>8</v>
      </c>
      <c r="V40" s="28"/>
      <c r="W40" s="28"/>
      <c r="X40" s="28"/>
      <c r="Y40" s="44">
        <f aca="true" t="shared" si="15" ref="Y40:AF41">Y44+Y42</f>
        <v>2</v>
      </c>
      <c r="Z40" s="44">
        <f t="shared" si="15"/>
        <v>4</v>
      </c>
      <c r="AA40" s="44">
        <f t="shared" si="15"/>
        <v>2</v>
      </c>
      <c r="AB40" s="44">
        <f t="shared" si="15"/>
        <v>4</v>
      </c>
      <c r="AC40" s="44">
        <f t="shared" si="15"/>
        <v>2</v>
      </c>
      <c r="AD40" s="44">
        <f t="shared" si="15"/>
        <v>2</v>
      </c>
      <c r="AE40" s="44">
        <f t="shared" si="15"/>
        <v>2</v>
      </c>
      <c r="AF40" s="44">
        <f t="shared" si="15"/>
        <v>2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8</v>
      </c>
      <c r="AN40" s="55">
        <v>8</v>
      </c>
      <c r="AO40" s="55">
        <v>8</v>
      </c>
      <c r="AP40" s="55">
        <v>8</v>
      </c>
      <c r="AQ40" s="55">
        <v>8</v>
      </c>
      <c r="AR40" s="55">
        <v>8</v>
      </c>
      <c r="AS40" s="55">
        <v>8</v>
      </c>
      <c r="AT40" s="55">
        <v>8</v>
      </c>
      <c r="AU40" s="55">
        <v>8</v>
      </c>
      <c r="AV40" s="140">
        <v>12</v>
      </c>
      <c r="AW40" s="67"/>
      <c r="AX40" s="126"/>
      <c r="AY40" s="67"/>
      <c r="AZ40" s="67"/>
      <c r="BA40" s="67"/>
      <c r="BB40" s="67"/>
      <c r="BC40" s="103"/>
      <c r="BD40" s="67"/>
      <c r="BE40" s="105"/>
      <c r="BF40" s="108">
        <f>E40+F40+G40+H40+I40+J40+K40+L40+M40+N40+O40+P40+Q40+R40+S40+T40+U40+Y40+Z40+AA40+AB40+AC40+AD40+AE40+AF40+AV40</f>
        <v>126</v>
      </c>
      <c r="BG40" s="110"/>
    </row>
    <row r="41" spans="1:59" ht="30.75" customHeight="1" thickBot="1">
      <c r="A41" s="200"/>
      <c r="B41" s="180"/>
      <c r="C41" s="178"/>
      <c r="D41" s="46" t="s">
        <v>22</v>
      </c>
      <c r="E41" s="102">
        <f>E45+E43</f>
        <v>0</v>
      </c>
      <c r="F41" s="102">
        <f t="shared" si="14"/>
        <v>0</v>
      </c>
      <c r="G41" s="102">
        <f t="shared" si="14"/>
        <v>0</v>
      </c>
      <c r="H41" s="102">
        <f t="shared" si="14"/>
        <v>2</v>
      </c>
      <c r="I41" s="102">
        <f t="shared" si="14"/>
        <v>0</v>
      </c>
      <c r="J41" s="102">
        <f t="shared" si="14"/>
        <v>0</v>
      </c>
      <c r="K41" s="102">
        <f t="shared" si="14"/>
        <v>0</v>
      </c>
      <c r="L41" s="48">
        <f t="shared" si="14"/>
        <v>0</v>
      </c>
      <c r="M41" s="48">
        <f t="shared" si="14"/>
        <v>0</v>
      </c>
      <c r="N41" s="48">
        <f t="shared" si="14"/>
        <v>2</v>
      </c>
      <c r="O41" s="48">
        <f t="shared" si="14"/>
        <v>0</v>
      </c>
      <c r="P41" s="48">
        <f t="shared" si="14"/>
        <v>0</v>
      </c>
      <c r="Q41" s="48">
        <f t="shared" si="14"/>
        <v>0</v>
      </c>
      <c r="R41" s="48">
        <f t="shared" si="14"/>
        <v>0</v>
      </c>
      <c r="S41" s="48">
        <f t="shared" si="14"/>
        <v>0</v>
      </c>
      <c r="T41" s="48">
        <f t="shared" si="14"/>
        <v>0</v>
      </c>
      <c r="U41" s="96">
        <f t="shared" si="14"/>
        <v>0</v>
      </c>
      <c r="V41" s="30"/>
      <c r="W41" s="30"/>
      <c r="X41" s="30"/>
      <c r="Y41" s="48">
        <f t="shared" si="15"/>
        <v>0</v>
      </c>
      <c r="Z41" s="48">
        <f t="shared" si="15"/>
        <v>0</v>
      </c>
      <c r="AA41" s="48">
        <f t="shared" si="15"/>
        <v>0</v>
      </c>
      <c r="AB41" s="48">
        <f t="shared" si="15"/>
        <v>0</v>
      </c>
      <c r="AC41" s="48">
        <f t="shared" si="15"/>
        <v>0</v>
      </c>
      <c r="AD41" s="48">
        <f t="shared" si="15"/>
        <v>0</v>
      </c>
      <c r="AE41" s="48">
        <f t="shared" si="15"/>
        <v>0</v>
      </c>
      <c r="AF41" s="48">
        <f t="shared" si="15"/>
        <v>0</v>
      </c>
      <c r="AG41" s="55">
        <v>0</v>
      </c>
      <c r="AH41" s="55">
        <v>0</v>
      </c>
      <c r="AI41" s="55">
        <v>0</v>
      </c>
      <c r="AJ41" s="55">
        <v>0</v>
      </c>
      <c r="AK41" s="55">
        <v>0</v>
      </c>
      <c r="AL41" s="55">
        <v>0</v>
      </c>
      <c r="AM41" s="55">
        <v>8</v>
      </c>
      <c r="AN41" s="55">
        <v>8</v>
      </c>
      <c r="AO41" s="55">
        <v>8</v>
      </c>
      <c r="AP41" s="55">
        <v>8</v>
      </c>
      <c r="AQ41" s="55">
        <v>8</v>
      </c>
      <c r="AR41" s="55">
        <v>8</v>
      </c>
      <c r="AS41" s="55">
        <v>8</v>
      </c>
      <c r="AT41" s="55">
        <v>8</v>
      </c>
      <c r="AU41" s="55">
        <v>8</v>
      </c>
      <c r="AV41" s="125"/>
      <c r="AW41" s="67"/>
      <c r="AX41" s="126"/>
      <c r="AY41" s="67"/>
      <c r="AZ41" s="67"/>
      <c r="BA41" s="67"/>
      <c r="BB41" s="67"/>
      <c r="BC41" s="103"/>
      <c r="BD41" s="67"/>
      <c r="BE41" s="105"/>
      <c r="BF41" s="108"/>
      <c r="BG41" s="110">
        <f>E41+F41+G41+H41+I41+J41+K41+L41+M41+N41+O41+P41+Q41+R41+S41+T41+Y41+Z41+AA41+AB41+AC41+AD41+AE41+AF41</f>
        <v>4</v>
      </c>
    </row>
    <row r="42" spans="1:59" ht="18" customHeight="1">
      <c r="A42" s="200"/>
      <c r="B42" s="174" t="s">
        <v>164</v>
      </c>
      <c r="C42" s="176" t="s">
        <v>194</v>
      </c>
      <c r="D42" s="26" t="s">
        <v>21</v>
      </c>
      <c r="E42" s="27">
        <v>2</v>
      </c>
      <c r="F42" s="27">
        <v>2</v>
      </c>
      <c r="G42" s="27">
        <v>2</v>
      </c>
      <c r="H42" s="27">
        <v>2</v>
      </c>
      <c r="I42" s="27">
        <v>4</v>
      </c>
      <c r="J42" s="27">
        <v>2</v>
      </c>
      <c r="K42" s="27">
        <v>2</v>
      </c>
      <c r="L42" s="26">
        <v>2</v>
      </c>
      <c r="M42" s="26">
        <v>2</v>
      </c>
      <c r="N42" s="26">
        <v>2</v>
      </c>
      <c r="O42" s="26">
        <v>2</v>
      </c>
      <c r="P42" s="26">
        <v>2</v>
      </c>
      <c r="Q42" s="26">
        <v>4</v>
      </c>
      <c r="R42" s="26">
        <v>2</v>
      </c>
      <c r="S42" s="26">
        <v>4</v>
      </c>
      <c r="T42" s="26">
        <v>2</v>
      </c>
      <c r="U42" s="26">
        <v>4</v>
      </c>
      <c r="V42" s="28"/>
      <c r="W42" s="28"/>
      <c r="X42" s="28"/>
      <c r="Y42" s="26"/>
      <c r="Z42" s="26"/>
      <c r="AA42" s="26"/>
      <c r="AB42" s="26"/>
      <c r="AC42" s="26"/>
      <c r="AD42" s="26"/>
      <c r="AE42" s="26"/>
      <c r="AF42" s="26"/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8</v>
      </c>
      <c r="AN42" s="55">
        <v>8</v>
      </c>
      <c r="AO42" s="55">
        <v>8</v>
      </c>
      <c r="AP42" s="55">
        <v>8</v>
      </c>
      <c r="AQ42" s="55">
        <v>8</v>
      </c>
      <c r="AR42" s="55">
        <v>8</v>
      </c>
      <c r="AS42" s="55">
        <v>8</v>
      </c>
      <c r="AT42" s="55">
        <v>8</v>
      </c>
      <c r="AU42" s="55">
        <v>8</v>
      </c>
      <c r="AV42" s="125"/>
      <c r="AW42" s="67"/>
      <c r="AX42" s="126"/>
      <c r="AY42" s="67"/>
      <c r="AZ42" s="67"/>
      <c r="BA42" s="67"/>
      <c r="BB42" s="67"/>
      <c r="BC42" s="67"/>
      <c r="BD42" s="67"/>
      <c r="BE42" s="105"/>
      <c r="BF42" s="108">
        <f>E42+F42+G42+H42+I42+J42+K42+L42+M42+N42+O42+P42+Q42+R42+S42+T42+U42+Y42+Z42+AA42+AB42+AC42+AD42+AE42+AF42+AV42</f>
        <v>42</v>
      </c>
      <c r="BG42" s="110"/>
    </row>
    <row r="43" spans="1:59" ht="33" customHeight="1" thickBot="1">
      <c r="A43" s="200"/>
      <c r="B43" s="175"/>
      <c r="C43" s="182"/>
      <c r="D43" s="33" t="s">
        <v>22</v>
      </c>
      <c r="E43" s="64"/>
      <c r="F43" s="64"/>
      <c r="G43" s="64"/>
      <c r="H43" s="64"/>
      <c r="I43" s="64"/>
      <c r="J43" s="64"/>
      <c r="K43" s="64"/>
      <c r="L43" s="64"/>
      <c r="M43" s="64"/>
      <c r="N43" s="64">
        <v>2</v>
      </c>
      <c r="O43" s="64"/>
      <c r="P43" s="64"/>
      <c r="Q43" s="64"/>
      <c r="R43" s="64"/>
      <c r="S43" s="64"/>
      <c r="T43" s="64"/>
      <c r="U43" s="38"/>
      <c r="V43" s="23"/>
      <c r="W43" s="23"/>
      <c r="X43" s="23"/>
      <c r="Y43" s="66"/>
      <c r="Z43" s="66"/>
      <c r="AA43" s="66"/>
      <c r="AB43" s="66"/>
      <c r="AC43" s="66"/>
      <c r="AD43" s="66"/>
      <c r="AE43" s="66"/>
      <c r="AF43" s="66"/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8</v>
      </c>
      <c r="AN43" s="55">
        <v>8</v>
      </c>
      <c r="AO43" s="55">
        <v>8</v>
      </c>
      <c r="AP43" s="55">
        <v>8</v>
      </c>
      <c r="AQ43" s="55">
        <v>8</v>
      </c>
      <c r="AR43" s="55">
        <v>8</v>
      </c>
      <c r="AS43" s="55">
        <v>8</v>
      </c>
      <c r="AT43" s="55">
        <v>8</v>
      </c>
      <c r="AU43" s="55">
        <v>8</v>
      </c>
      <c r="AV43" s="125"/>
      <c r="AW43" s="67"/>
      <c r="AX43" s="126"/>
      <c r="AY43" s="67"/>
      <c r="AZ43" s="67"/>
      <c r="BA43" s="67"/>
      <c r="BB43" s="67"/>
      <c r="BC43" s="67"/>
      <c r="BD43" s="67"/>
      <c r="BE43" s="105"/>
      <c r="BF43" s="108"/>
      <c r="BG43" s="110">
        <f>E43+F43+G43+H43+I43+J43+K43+L43+M43+N43+O43+P43+Q43+R43+S43+T43+Y43+Z43+AA43+AB43+AC43+AD43+AE43+AF43</f>
        <v>2</v>
      </c>
    </row>
    <row r="44" spans="1:59" ht="18" customHeight="1">
      <c r="A44" s="200"/>
      <c r="B44" s="174" t="s">
        <v>193</v>
      </c>
      <c r="C44" s="176" t="s">
        <v>192</v>
      </c>
      <c r="D44" s="26" t="s">
        <v>21</v>
      </c>
      <c r="E44" s="27">
        <v>4</v>
      </c>
      <c r="F44" s="27">
        <v>2</v>
      </c>
      <c r="G44" s="27">
        <v>4</v>
      </c>
      <c r="H44" s="27">
        <v>2</v>
      </c>
      <c r="I44" s="27">
        <v>4</v>
      </c>
      <c r="J44" s="27">
        <v>2</v>
      </c>
      <c r="K44" s="27">
        <v>4</v>
      </c>
      <c r="L44" s="27">
        <v>2</v>
      </c>
      <c r="M44" s="27">
        <v>4</v>
      </c>
      <c r="N44" s="27">
        <v>2</v>
      </c>
      <c r="O44" s="27">
        <v>4</v>
      </c>
      <c r="P44" s="27">
        <v>2</v>
      </c>
      <c r="Q44" s="27">
        <v>4</v>
      </c>
      <c r="R44" s="27">
        <v>2</v>
      </c>
      <c r="S44" s="27">
        <v>4</v>
      </c>
      <c r="T44" s="27">
        <v>2</v>
      </c>
      <c r="U44" s="26">
        <v>4</v>
      </c>
      <c r="V44" s="28"/>
      <c r="W44" s="28"/>
      <c r="X44" s="28"/>
      <c r="Y44" s="26">
        <v>2</v>
      </c>
      <c r="Z44" s="26">
        <v>4</v>
      </c>
      <c r="AA44" s="26">
        <v>2</v>
      </c>
      <c r="AB44" s="26">
        <v>4</v>
      </c>
      <c r="AC44" s="26">
        <v>2</v>
      </c>
      <c r="AD44" s="26">
        <v>2</v>
      </c>
      <c r="AE44" s="26">
        <v>2</v>
      </c>
      <c r="AF44" s="26">
        <v>2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8</v>
      </c>
      <c r="AN44" s="55">
        <v>8</v>
      </c>
      <c r="AO44" s="55">
        <v>8</v>
      </c>
      <c r="AP44" s="55">
        <v>8</v>
      </c>
      <c r="AQ44" s="55">
        <v>8</v>
      </c>
      <c r="AR44" s="55">
        <v>8</v>
      </c>
      <c r="AS44" s="55">
        <v>8</v>
      </c>
      <c r="AT44" s="55">
        <v>8</v>
      </c>
      <c r="AU44" s="55">
        <v>8</v>
      </c>
      <c r="AV44" s="125">
        <v>6</v>
      </c>
      <c r="AW44" s="67"/>
      <c r="AX44" s="126"/>
      <c r="AY44" s="67"/>
      <c r="AZ44" s="67"/>
      <c r="BA44" s="67"/>
      <c r="BB44" s="67"/>
      <c r="BC44" s="67"/>
      <c r="BD44" s="67"/>
      <c r="BE44" s="105"/>
      <c r="BF44" s="108">
        <f>E44+F44+G44+H44+I44+J44+K44+L44+M44+N44+O44+P44+Q44+R44+S44+T44+U44+Y44+Z44+AA44+AB44+AC44+AD44+AE44+AF44+AV44</f>
        <v>78</v>
      </c>
      <c r="BG44" s="110"/>
    </row>
    <row r="45" spans="1:59" ht="19.5" customHeight="1" thickBot="1">
      <c r="A45" s="200"/>
      <c r="B45" s="175"/>
      <c r="C45" s="182"/>
      <c r="D45" s="33" t="s">
        <v>22</v>
      </c>
      <c r="E45" s="64"/>
      <c r="F45" s="64"/>
      <c r="G45" s="64"/>
      <c r="H45" s="64">
        <v>2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38"/>
      <c r="V45" s="23"/>
      <c r="W45" s="23"/>
      <c r="X45" s="23"/>
      <c r="Y45" s="73"/>
      <c r="Z45" s="73"/>
      <c r="AA45" s="73"/>
      <c r="AB45" s="73"/>
      <c r="AC45" s="73"/>
      <c r="AD45" s="73"/>
      <c r="AE45" s="73"/>
      <c r="AF45" s="73"/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8</v>
      </c>
      <c r="AN45" s="55">
        <v>8</v>
      </c>
      <c r="AO45" s="55">
        <v>8</v>
      </c>
      <c r="AP45" s="55">
        <v>8</v>
      </c>
      <c r="AQ45" s="55">
        <v>8</v>
      </c>
      <c r="AR45" s="55">
        <v>8</v>
      </c>
      <c r="AS45" s="55">
        <v>8</v>
      </c>
      <c r="AT45" s="55">
        <v>8</v>
      </c>
      <c r="AU45" s="55">
        <v>8</v>
      </c>
      <c r="AV45" s="125"/>
      <c r="AW45" s="67"/>
      <c r="AX45" s="126"/>
      <c r="AY45" s="67"/>
      <c r="AZ45" s="67"/>
      <c r="BA45" s="67"/>
      <c r="BB45" s="67"/>
      <c r="BC45" s="67"/>
      <c r="BD45" s="67"/>
      <c r="BE45" s="105"/>
      <c r="BF45" s="108"/>
      <c r="BG45" s="110">
        <f>E45+F45+G45+H45+I45+J45+K45+L45+M45+N45+O45+P45+Q45+R45+S45+T45+Y45+Z45+AA45+AB45+AC45+AD45+AE45+AF45</f>
        <v>2</v>
      </c>
    </row>
    <row r="46" spans="1:59" ht="19.5" customHeight="1" thickBot="1">
      <c r="A46" s="201"/>
      <c r="B46" s="85" t="s">
        <v>165</v>
      </c>
      <c r="C46" s="84" t="s">
        <v>87</v>
      </c>
      <c r="D46" s="19" t="s">
        <v>21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23"/>
      <c r="W46" s="23"/>
      <c r="X46" s="23"/>
      <c r="Y46" s="80"/>
      <c r="Z46" s="80"/>
      <c r="AA46" s="80"/>
      <c r="AB46" s="80"/>
      <c r="AC46" s="80"/>
      <c r="AD46" s="80"/>
      <c r="AE46" s="80"/>
      <c r="AF46" s="80"/>
      <c r="AG46" s="143">
        <v>36</v>
      </c>
      <c r="AH46" s="143">
        <v>36</v>
      </c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125"/>
      <c r="AW46" s="67"/>
      <c r="AX46" s="126"/>
      <c r="AY46" s="67"/>
      <c r="AZ46" s="67"/>
      <c r="BA46" s="67"/>
      <c r="BB46" s="67"/>
      <c r="BC46" s="67"/>
      <c r="BD46" s="67"/>
      <c r="BE46" s="105"/>
      <c r="BF46" s="108">
        <v>72</v>
      </c>
      <c r="BG46" s="110"/>
    </row>
    <row r="47" spans="1:59" ht="20.25" customHeight="1" thickBot="1">
      <c r="A47" s="201"/>
      <c r="B47" s="85" t="s">
        <v>201</v>
      </c>
      <c r="C47" s="84" t="s">
        <v>88</v>
      </c>
      <c r="D47" s="19" t="s">
        <v>21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74"/>
      <c r="S47" s="74"/>
      <c r="T47" s="74"/>
      <c r="U47" s="74"/>
      <c r="V47" s="22"/>
      <c r="W47" s="22"/>
      <c r="X47" s="22"/>
      <c r="Y47" s="26"/>
      <c r="Z47" s="26"/>
      <c r="AA47" s="26"/>
      <c r="AB47" s="26"/>
      <c r="AC47" s="26"/>
      <c r="AD47" s="26"/>
      <c r="AE47" s="26"/>
      <c r="AF47" s="26"/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143">
        <v>36</v>
      </c>
      <c r="AN47" s="143">
        <v>36</v>
      </c>
      <c r="AO47" s="55">
        <v>8</v>
      </c>
      <c r="AP47" s="55">
        <v>8</v>
      </c>
      <c r="AQ47" s="55">
        <v>8</v>
      </c>
      <c r="AR47" s="55">
        <v>8</v>
      </c>
      <c r="AS47" s="55">
        <v>8</v>
      </c>
      <c r="AT47" s="55">
        <v>8</v>
      </c>
      <c r="AU47" s="55">
        <v>8</v>
      </c>
      <c r="AV47" s="125"/>
      <c r="AW47" s="67"/>
      <c r="AX47" s="126"/>
      <c r="AY47" s="67"/>
      <c r="AZ47" s="67"/>
      <c r="BA47" s="67"/>
      <c r="BB47" s="67"/>
      <c r="BC47" s="67"/>
      <c r="BD47" s="67"/>
      <c r="BE47" s="105"/>
      <c r="BF47" s="108">
        <v>72</v>
      </c>
      <c r="BG47" s="110"/>
    </row>
    <row r="48" spans="1:59" ht="30.75" customHeight="1">
      <c r="A48" s="201"/>
      <c r="B48" s="171" t="s">
        <v>166</v>
      </c>
      <c r="C48" s="172" t="s">
        <v>195</v>
      </c>
      <c r="D48" s="78" t="s">
        <v>21</v>
      </c>
      <c r="E48" s="47">
        <f>E52+E50</f>
        <v>12</v>
      </c>
      <c r="F48" s="47">
        <f aca="true" t="shared" si="16" ref="F48:T49">F52+F50</f>
        <v>12</v>
      </c>
      <c r="G48" s="47">
        <f t="shared" si="16"/>
        <v>12</v>
      </c>
      <c r="H48" s="47">
        <f t="shared" si="16"/>
        <v>12</v>
      </c>
      <c r="I48" s="47">
        <f t="shared" si="16"/>
        <v>12</v>
      </c>
      <c r="J48" s="47">
        <f t="shared" si="16"/>
        <v>12</v>
      </c>
      <c r="K48" s="47">
        <f t="shared" si="16"/>
        <v>12</v>
      </c>
      <c r="L48" s="44">
        <f t="shared" si="16"/>
        <v>12</v>
      </c>
      <c r="M48" s="44">
        <f t="shared" si="16"/>
        <v>12</v>
      </c>
      <c r="N48" s="44">
        <f t="shared" si="16"/>
        <v>12</v>
      </c>
      <c r="O48" s="44">
        <f t="shared" si="16"/>
        <v>12</v>
      </c>
      <c r="P48" s="44">
        <f t="shared" si="16"/>
        <v>12</v>
      </c>
      <c r="Q48" s="44">
        <f>Q52+Q50</f>
        <v>12</v>
      </c>
      <c r="R48" s="93">
        <f t="shared" si="16"/>
        <v>12</v>
      </c>
      <c r="S48" s="93">
        <f t="shared" si="16"/>
        <v>12</v>
      </c>
      <c r="T48" s="93">
        <f t="shared" si="16"/>
        <v>14</v>
      </c>
      <c r="U48" s="93">
        <f>U52+U50</f>
        <v>14</v>
      </c>
      <c r="V48" s="24"/>
      <c r="W48" s="24"/>
      <c r="X48" s="24"/>
      <c r="Y48" s="93">
        <f aca="true" t="shared" si="17" ref="Y48:AF48">Y52+Y50</f>
        <v>4</v>
      </c>
      <c r="Z48" s="93">
        <f t="shared" si="17"/>
        <v>4</v>
      </c>
      <c r="AA48" s="93">
        <f t="shared" si="17"/>
        <v>4</v>
      </c>
      <c r="AB48" s="93">
        <f t="shared" si="17"/>
        <v>4</v>
      </c>
      <c r="AC48" s="93">
        <f t="shared" si="17"/>
        <v>4</v>
      </c>
      <c r="AD48" s="93">
        <f t="shared" si="17"/>
        <v>4</v>
      </c>
      <c r="AE48" s="93">
        <f t="shared" si="17"/>
        <v>4</v>
      </c>
      <c r="AF48" s="93">
        <f t="shared" si="17"/>
        <v>2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8</v>
      </c>
      <c r="AN48" s="55">
        <v>8</v>
      </c>
      <c r="AO48" s="55">
        <v>8</v>
      </c>
      <c r="AP48" s="55">
        <v>8</v>
      </c>
      <c r="AQ48" s="55">
        <v>8</v>
      </c>
      <c r="AR48" s="55">
        <v>8</v>
      </c>
      <c r="AS48" s="55">
        <v>8</v>
      </c>
      <c r="AT48" s="55">
        <v>8</v>
      </c>
      <c r="AU48" s="55">
        <v>8</v>
      </c>
      <c r="AV48" s="141">
        <v>12</v>
      </c>
      <c r="AW48" s="67"/>
      <c r="AX48" s="126"/>
      <c r="AY48" s="67"/>
      <c r="AZ48" s="67"/>
      <c r="BA48" s="67"/>
      <c r="BB48" s="67"/>
      <c r="BC48" s="67"/>
      <c r="BD48" s="67"/>
      <c r="BE48" s="105"/>
      <c r="BF48" s="108">
        <f>E48+F48+G48+H48+I48+J48+K48+L48+M48+N48+O48+P48+Q48+R48+S48+T48+U48+Y48+Z48+AA48+AB48+AC48+AD48+AE48+AF48+AV48</f>
        <v>250</v>
      </c>
      <c r="BG48" s="110"/>
    </row>
    <row r="49" spans="1:59" ht="34.5" customHeight="1" thickBot="1">
      <c r="A49" s="201"/>
      <c r="B49" s="171"/>
      <c r="C49" s="178"/>
      <c r="D49" s="69" t="s">
        <v>22</v>
      </c>
      <c r="E49" s="101">
        <f>E53+E51</f>
        <v>0</v>
      </c>
      <c r="F49" s="101">
        <f t="shared" si="16"/>
        <v>2</v>
      </c>
      <c r="G49" s="101">
        <f t="shared" si="16"/>
        <v>0</v>
      </c>
      <c r="H49" s="101">
        <f t="shared" si="16"/>
        <v>2</v>
      </c>
      <c r="I49" s="101">
        <f t="shared" si="16"/>
        <v>0</v>
      </c>
      <c r="J49" s="101">
        <f t="shared" si="16"/>
        <v>2</v>
      </c>
      <c r="K49" s="101">
        <f t="shared" si="16"/>
        <v>0</v>
      </c>
      <c r="L49" s="96">
        <f t="shared" si="16"/>
        <v>4</v>
      </c>
      <c r="M49" s="96">
        <f t="shared" si="16"/>
        <v>0</v>
      </c>
      <c r="N49" s="96">
        <f t="shared" si="16"/>
        <v>0</v>
      </c>
      <c r="O49" s="96">
        <f t="shared" si="16"/>
        <v>0</v>
      </c>
      <c r="P49" s="96">
        <f t="shared" si="16"/>
        <v>0</v>
      </c>
      <c r="Q49" s="96">
        <f>Q53+Q51</f>
        <v>0</v>
      </c>
      <c r="R49" s="96">
        <f t="shared" si="16"/>
        <v>0</v>
      </c>
      <c r="S49" s="96">
        <f t="shared" si="16"/>
        <v>0</v>
      </c>
      <c r="T49" s="96">
        <f t="shared" si="16"/>
        <v>0</v>
      </c>
      <c r="U49" s="96">
        <f>U53+U51</f>
        <v>0</v>
      </c>
      <c r="V49" s="24"/>
      <c r="W49" s="24"/>
      <c r="X49" s="24"/>
      <c r="Y49" s="96">
        <f aca="true" t="shared" si="18" ref="Y49:AF49">Y53+Y51</f>
        <v>0</v>
      </c>
      <c r="Z49" s="96">
        <f t="shared" si="18"/>
        <v>0</v>
      </c>
      <c r="AA49" s="96">
        <f t="shared" si="18"/>
        <v>0</v>
      </c>
      <c r="AB49" s="96">
        <f t="shared" si="18"/>
        <v>0</v>
      </c>
      <c r="AC49" s="96">
        <f t="shared" si="18"/>
        <v>0</v>
      </c>
      <c r="AD49" s="96">
        <f t="shared" si="18"/>
        <v>0</v>
      </c>
      <c r="AE49" s="96">
        <f t="shared" si="18"/>
        <v>0</v>
      </c>
      <c r="AF49" s="96">
        <f t="shared" si="18"/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8</v>
      </c>
      <c r="AN49" s="55">
        <v>8</v>
      </c>
      <c r="AO49" s="55">
        <v>8</v>
      </c>
      <c r="AP49" s="55">
        <v>8</v>
      </c>
      <c r="AQ49" s="55">
        <v>8</v>
      </c>
      <c r="AR49" s="55">
        <v>8</v>
      </c>
      <c r="AS49" s="55">
        <v>8</v>
      </c>
      <c r="AT49" s="55">
        <v>8</v>
      </c>
      <c r="AU49" s="55">
        <v>8</v>
      </c>
      <c r="AV49" s="125"/>
      <c r="AW49" s="67"/>
      <c r="AX49" s="126"/>
      <c r="AY49" s="67"/>
      <c r="AZ49" s="67"/>
      <c r="BA49" s="67"/>
      <c r="BB49" s="67"/>
      <c r="BC49" s="67"/>
      <c r="BD49" s="67"/>
      <c r="BE49" s="105"/>
      <c r="BF49" s="108"/>
      <c r="BG49" s="110">
        <f>E49+F49+G49+H49+I49+J49+K49+L49+M49+N49+O49+P49+Q49+R49+S49+T49+Y49+Z49+AA49+AB49+AC49+AD49+AE49+AF49</f>
        <v>10</v>
      </c>
    </row>
    <row r="50" spans="1:59" ht="20.25" customHeight="1">
      <c r="A50" s="201"/>
      <c r="B50" s="174" t="s">
        <v>167</v>
      </c>
      <c r="C50" s="176" t="s">
        <v>196</v>
      </c>
      <c r="D50" s="26" t="s">
        <v>21</v>
      </c>
      <c r="E50" s="27">
        <v>4</v>
      </c>
      <c r="F50" s="27">
        <v>4</v>
      </c>
      <c r="G50" s="27">
        <v>4</v>
      </c>
      <c r="H50" s="27">
        <v>4</v>
      </c>
      <c r="I50" s="27">
        <v>4</v>
      </c>
      <c r="J50" s="27">
        <v>4</v>
      </c>
      <c r="K50" s="27">
        <v>4</v>
      </c>
      <c r="L50" s="26">
        <v>4</v>
      </c>
      <c r="M50" s="26">
        <v>4</v>
      </c>
      <c r="N50" s="26">
        <v>4</v>
      </c>
      <c r="O50" s="26">
        <v>4</v>
      </c>
      <c r="P50" s="26">
        <v>4</v>
      </c>
      <c r="Q50" s="26">
        <v>4</v>
      </c>
      <c r="R50" s="26">
        <v>4</v>
      </c>
      <c r="S50" s="26">
        <v>4</v>
      </c>
      <c r="T50" s="26">
        <v>4</v>
      </c>
      <c r="U50" s="26">
        <v>6</v>
      </c>
      <c r="V50" s="24"/>
      <c r="W50" s="24"/>
      <c r="X50" s="24"/>
      <c r="Y50" s="26"/>
      <c r="Z50" s="26"/>
      <c r="AA50" s="26"/>
      <c r="AB50" s="26"/>
      <c r="AC50" s="26"/>
      <c r="AD50" s="26"/>
      <c r="AE50" s="26"/>
      <c r="AF50" s="26"/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8</v>
      </c>
      <c r="AN50" s="55">
        <v>8</v>
      </c>
      <c r="AO50" s="55">
        <v>8</v>
      </c>
      <c r="AP50" s="55">
        <v>8</v>
      </c>
      <c r="AQ50" s="55">
        <v>8</v>
      </c>
      <c r="AR50" s="55">
        <v>8</v>
      </c>
      <c r="AS50" s="55">
        <v>8</v>
      </c>
      <c r="AT50" s="55">
        <v>8</v>
      </c>
      <c r="AU50" s="55">
        <v>8</v>
      </c>
      <c r="AV50" s="125"/>
      <c r="AW50" s="67"/>
      <c r="AX50" s="126"/>
      <c r="AY50" s="67"/>
      <c r="AZ50" s="67"/>
      <c r="BA50" s="67"/>
      <c r="BB50" s="67"/>
      <c r="BC50" s="67"/>
      <c r="BD50" s="67"/>
      <c r="BE50" s="105"/>
      <c r="BF50" s="108">
        <f>E50+F50+G50+H50+I50+J50+K50+L50+M50+N50+O50+P50+Q50+R50+S50+T50+U50+Y50+Z50+AA50+AB50+AC50+AD50+AE50+AF50+AV50</f>
        <v>70</v>
      </c>
      <c r="BG50" s="110"/>
    </row>
    <row r="51" spans="1:59" ht="36" customHeight="1" thickBot="1">
      <c r="A51" s="201"/>
      <c r="B51" s="175"/>
      <c r="C51" s="177"/>
      <c r="D51" s="33" t="s">
        <v>22</v>
      </c>
      <c r="E51" s="63"/>
      <c r="F51" s="63"/>
      <c r="G51" s="63"/>
      <c r="H51" s="63"/>
      <c r="I51" s="63"/>
      <c r="J51" s="63"/>
      <c r="K51" s="63"/>
      <c r="L51" s="63">
        <v>2</v>
      </c>
      <c r="M51" s="63"/>
      <c r="N51" s="63"/>
      <c r="O51" s="63"/>
      <c r="P51" s="63"/>
      <c r="Q51" s="63"/>
      <c r="R51" s="63"/>
      <c r="S51" s="63"/>
      <c r="T51" s="63"/>
      <c r="U51" s="38"/>
      <c r="V51" s="24"/>
      <c r="W51" s="24"/>
      <c r="X51" s="24"/>
      <c r="Y51" s="64"/>
      <c r="Z51" s="64"/>
      <c r="AA51" s="64"/>
      <c r="AB51" s="64"/>
      <c r="AC51" s="64"/>
      <c r="AD51" s="64"/>
      <c r="AE51" s="64"/>
      <c r="AF51" s="64"/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8</v>
      </c>
      <c r="AN51" s="55">
        <v>8</v>
      </c>
      <c r="AO51" s="55">
        <v>8</v>
      </c>
      <c r="AP51" s="55">
        <v>8</v>
      </c>
      <c r="AQ51" s="55">
        <v>8</v>
      </c>
      <c r="AR51" s="55">
        <v>8</v>
      </c>
      <c r="AS51" s="55">
        <v>8</v>
      </c>
      <c r="AT51" s="55">
        <v>8</v>
      </c>
      <c r="AU51" s="55">
        <v>8</v>
      </c>
      <c r="AV51" s="125"/>
      <c r="AW51" s="67"/>
      <c r="AX51" s="126"/>
      <c r="AY51" s="67"/>
      <c r="AZ51" s="67"/>
      <c r="BA51" s="67"/>
      <c r="BB51" s="67"/>
      <c r="BC51" s="67"/>
      <c r="BD51" s="67"/>
      <c r="BE51" s="105"/>
      <c r="BF51" s="108"/>
      <c r="BG51" s="110">
        <f>E51+F51+G51+H51+I51+J51+K51+L51+M51+N51+O51+P51+Q51+R51+S51+T51+Y51+Z51+AA51+AB51+AC51+AD51+AE51+AF51</f>
        <v>2</v>
      </c>
    </row>
    <row r="52" spans="1:59" ht="20.25" customHeight="1">
      <c r="A52" s="201"/>
      <c r="B52" s="174" t="s">
        <v>197</v>
      </c>
      <c r="C52" s="176" t="s">
        <v>198</v>
      </c>
      <c r="D52" s="26" t="s">
        <v>21</v>
      </c>
      <c r="E52" s="27">
        <v>8</v>
      </c>
      <c r="F52" s="27">
        <v>8</v>
      </c>
      <c r="G52" s="27">
        <v>8</v>
      </c>
      <c r="H52" s="27">
        <v>8</v>
      </c>
      <c r="I52" s="27">
        <v>8</v>
      </c>
      <c r="J52" s="27">
        <v>8</v>
      </c>
      <c r="K52" s="27">
        <v>8</v>
      </c>
      <c r="L52" s="27">
        <v>8</v>
      </c>
      <c r="M52" s="27">
        <v>8</v>
      </c>
      <c r="N52" s="27">
        <v>8</v>
      </c>
      <c r="O52" s="27">
        <v>8</v>
      </c>
      <c r="P52" s="27">
        <v>8</v>
      </c>
      <c r="Q52" s="27">
        <v>8</v>
      </c>
      <c r="R52" s="27">
        <v>8</v>
      </c>
      <c r="S52" s="27">
        <v>8</v>
      </c>
      <c r="T52" s="27">
        <v>10</v>
      </c>
      <c r="U52" s="27">
        <v>8</v>
      </c>
      <c r="V52" s="24"/>
      <c r="W52" s="24"/>
      <c r="X52" s="24"/>
      <c r="Y52" s="26">
        <v>4</v>
      </c>
      <c r="Z52" s="26">
        <v>4</v>
      </c>
      <c r="AA52" s="26">
        <v>4</v>
      </c>
      <c r="AB52" s="26">
        <v>4</v>
      </c>
      <c r="AC52" s="26">
        <v>4</v>
      </c>
      <c r="AD52" s="26">
        <v>4</v>
      </c>
      <c r="AE52" s="26">
        <v>4</v>
      </c>
      <c r="AF52" s="26">
        <v>2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55">
        <v>8</v>
      </c>
      <c r="AN52" s="55">
        <v>8</v>
      </c>
      <c r="AO52" s="55">
        <v>8</v>
      </c>
      <c r="AP52" s="55">
        <v>8</v>
      </c>
      <c r="AQ52" s="55">
        <v>8</v>
      </c>
      <c r="AR52" s="55">
        <v>8</v>
      </c>
      <c r="AS52" s="55">
        <v>8</v>
      </c>
      <c r="AT52" s="55">
        <v>8</v>
      </c>
      <c r="AU52" s="55">
        <v>8</v>
      </c>
      <c r="AV52" s="125">
        <v>6</v>
      </c>
      <c r="AW52" s="67"/>
      <c r="AX52" s="126"/>
      <c r="AY52" s="67"/>
      <c r="AZ52" s="67"/>
      <c r="BA52" s="67"/>
      <c r="BB52" s="67"/>
      <c r="BC52" s="67"/>
      <c r="BD52" s="67"/>
      <c r="BE52" s="105"/>
      <c r="BF52" s="108">
        <f>E52+F52+G52+H52+I52+J52+K52+L52+M52+N52+O52+P52+Q52+R52+S52+T52+U52+Y52+Z52+AA52+AB52+AC52+AD52+AE52+AF52+AV52</f>
        <v>174</v>
      </c>
      <c r="BG52" s="110"/>
    </row>
    <row r="53" spans="1:59" ht="36" customHeight="1" thickBot="1">
      <c r="A53" s="201"/>
      <c r="B53" s="175"/>
      <c r="C53" s="177"/>
      <c r="D53" s="33" t="s">
        <v>22</v>
      </c>
      <c r="E53" s="63"/>
      <c r="F53" s="63">
        <v>2</v>
      </c>
      <c r="G53" s="63"/>
      <c r="H53" s="63">
        <v>2</v>
      </c>
      <c r="I53" s="63"/>
      <c r="J53" s="63">
        <v>2</v>
      </c>
      <c r="K53" s="63"/>
      <c r="L53" s="63">
        <v>2</v>
      </c>
      <c r="M53" s="63"/>
      <c r="N53" s="63"/>
      <c r="O53" s="63"/>
      <c r="P53" s="63"/>
      <c r="Q53" s="63"/>
      <c r="R53" s="63"/>
      <c r="S53" s="63"/>
      <c r="T53" s="63"/>
      <c r="U53" s="38"/>
      <c r="V53" s="24"/>
      <c r="W53" s="24"/>
      <c r="X53" s="24"/>
      <c r="Y53" s="64"/>
      <c r="Z53" s="64"/>
      <c r="AA53" s="64"/>
      <c r="AB53" s="64"/>
      <c r="AC53" s="64"/>
      <c r="AD53" s="64"/>
      <c r="AE53" s="64"/>
      <c r="AF53" s="64"/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8</v>
      </c>
      <c r="AN53" s="55">
        <v>8</v>
      </c>
      <c r="AO53" s="55">
        <v>8</v>
      </c>
      <c r="AP53" s="55">
        <v>8</v>
      </c>
      <c r="AQ53" s="55">
        <v>8</v>
      </c>
      <c r="AR53" s="55">
        <v>8</v>
      </c>
      <c r="AS53" s="55">
        <v>8</v>
      </c>
      <c r="AT53" s="55">
        <v>8</v>
      </c>
      <c r="AU53" s="55">
        <v>8</v>
      </c>
      <c r="AV53" s="125"/>
      <c r="AW53" s="67"/>
      <c r="AX53" s="126"/>
      <c r="AY53" s="67"/>
      <c r="AZ53" s="67"/>
      <c r="BA53" s="67"/>
      <c r="BB53" s="67"/>
      <c r="BC53" s="67"/>
      <c r="BD53" s="67"/>
      <c r="BE53" s="105"/>
      <c r="BF53" s="108"/>
      <c r="BG53" s="110">
        <f>E53+F53+G53+H53+I53+J53+K53+L53+M53+N53+O53+P53+Q53+R53+S53+T53+Y53+Z53+AA53+AB53+AC53+AD53+AE53+AF53</f>
        <v>8</v>
      </c>
    </row>
    <row r="54" spans="1:59" ht="20.25" customHeight="1" thickBot="1">
      <c r="A54" s="201"/>
      <c r="B54" s="85" t="s">
        <v>168</v>
      </c>
      <c r="C54" s="84" t="s">
        <v>87</v>
      </c>
      <c r="D54" s="19" t="s">
        <v>21</v>
      </c>
      <c r="E54" s="18"/>
      <c r="F54" s="18"/>
      <c r="G54" s="18"/>
      <c r="H54" s="18"/>
      <c r="I54" s="18"/>
      <c r="J54" s="18"/>
      <c r="K54" s="18"/>
      <c r="L54" s="19"/>
      <c r="M54" s="19"/>
      <c r="N54" s="19"/>
      <c r="O54" s="19"/>
      <c r="P54" s="19"/>
      <c r="Q54" s="19"/>
      <c r="R54" s="19"/>
      <c r="S54" s="19"/>
      <c r="T54" s="19"/>
      <c r="U54" s="26"/>
      <c r="V54" s="24"/>
      <c r="W54" s="24"/>
      <c r="X54" s="24"/>
      <c r="Y54" s="79"/>
      <c r="Z54" s="79"/>
      <c r="AA54" s="79"/>
      <c r="AB54" s="79"/>
      <c r="AC54" s="79"/>
      <c r="AD54" s="79"/>
      <c r="AE54" s="79"/>
      <c r="AF54" s="79"/>
      <c r="AG54" s="55">
        <v>0</v>
      </c>
      <c r="AH54" s="55">
        <v>0</v>
      </c>
      <c r="AI54" s="143">
        <v>36</v>
      </c>
      <c r="AJ54" s="143">
        <v>36</v>
      </c>
      <c r="AK54" s="143">
        <v>36</v>
      </c>
      <c r="AL54" s="143">
        <v>36</v>
      </c>
      <c r="AM54" s="55">
        <v>8</v>
      </c>
      <c r="AN54" s="55">
        <v>8</v>
      </c>
      <c r="AO54" s="55">
        <v>8</v>
      </c>
      <c r="AP54" s="55">
        <v>8</v>
      </c>
      <c r="AQ54" s="55">
        <v>8</v>
      </c>
      <c r="AR54" s="55">
        <v>8</v>
      </c>
      <c r="AS54" s="55">
        <v>8</v>
      </c>
      <c r="AT54" s="55">
        <v>8</v>
      </c>
      <c r="AU54" s="55">
        <v>8</v>
      </c>
      <c r="AV54" s="125"/>
      <c r="AW54" s="67"/>
      <c r="AX54" s="126"/>
      <c r="AY54" s="67"/>
      <c r="AZ54" s="67"/>
      <c r="BA54" s="67"/>
      <c r="BB54" s="67"/>
      <c r="BC54" s="67"/>
      <c r="BD54" s="67"/>
      <c r="BE54" s="105"/>
      <c r="BF54" s="108">
        <v>144</v>
      </c>
      <c r="BG54" s="110"/>
    </row>
    <row r="55" spans="1:59" ht="20.25" customHeight="1" thickBot="1">
      <c r="A55" s="201"/>
      <c r="B55" s="85" t="s">
        <v>169</v>
      </c>
      <c r="C55" s="84" t="s">
        <v>88</v>
      </c>
      <c r="D55" s="19" t="s">
        <v>21</v>
      </c>
      <c r="E55" s="18"/>
      <c r="F55" s="18"/>
      <c r="G55" s="18"/>
      <c r="H55" s="18"/>
      <c r="I55" s="18"/>
      <c r="J55" s="18"/>
      <c r="K55" s="18"/>
      <c r="L55" s="19"/>
      <c r="M55" s="19"/>
      <c r="N55" s="19"/>
      <c r="O55" s="19"/>
      <c r="P55" s="19"/>
      <c r="Q55" s="19"/>
      <c r="R55" s="19"/>
      <c r="S55" s="19"/>
      <c r="T55" s="19"/>
      <c r="U55" s="26"/>
      <c r="V55" s="24"/>
      <c r="W55" s="24"/>
      <c r="X55" s="24"/>
      <c r="Y55" s="79"/>
      <c r="Z55" s="79"/>
      <c r="AA55" s="79"/>
      <c r="AB55" s="79"/>
      <c r="AC55" s="79"/>
      <c r="AD55" s="79"/>
      <c r="AE55" s="79"/>
      <c r="AF55" s="79"/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5">
        <v>8</v>
      </c>
      <c r="AN55" s="55">
        <v>8</v>
      </c>
      <c r="AO55" s="143">
        <v>36</v>
      </c>
      <c r="AP55" s="143">
        <v>36</v>
      </c>
      <c r="AQ55" s="143">
        <v>36</v>
      </c>
      <c r="AR55" s="143">
        <v>36</v>
      </c>
      <c r="AS55" s="143">
        <v>36</v>
      </c>
      <c r="AT55" s="143">
        <v>36</v>
      </c>
      <c r="AU55" s="143">
        <v>36</v>
      </c>
      <c r="AV55" s="125"/>
      <c r="AW55" s="67"/>
      <c r="AX55" s="126"/>
      <c r="AY55" s="67"/>
      <c r="AZ55" s="67"/>
      <c r="BA55" s="67"/>
      <c r="BB55" s="67"/>
      <c r="BC55" s="67"/>
      <c r="BD55" s="67"/>
      <c r="BE55" s="105"/>
      <c r="BF55" s="108">
        <v>252</v>
      </c>
      <c r="BG55" s="110"/>
    </row>
    <row r="56" spans="1:59" ht="20.25" customHeight="1">
      <c r="A56" s="201"/>
      <c r="B56" s="171" t="s">
        <v>203</v>
      </c>
      <c r="C56" s="172" t="s">
        <v>211</v>
      </c>
      <c r="D56" s="78" t="s">
        <v>21</v>
      </c>
      <c r="E56" s="47">
        <f>E58+E60</f>
        <v>0</v>
      </c>
      <c r="F56" s="47">
        <f aca="true" t="shared" si="19" ref="F56:U56">F58+F60</f>
        <v>0</v>
      </c>
      <c r="G56" s="47">
        <f t="shared" si="19"/>
        <v>0</v>
      </c>
      <c r="H56" s="47">
        <f t="shared" si="19"/>
        <v>0</v>
      </c>
      <c r="I56" s="47">
        <f t="shared" si="19"/>
        <v>0</v>
      </c>
      <c r="J56" s="47">
        <f t="shared" si="19"/>
        <v>0</v>
      </c>
      <c r="K56" s="47">
        <f t="shared" si="19"/>
        <v>0</v>
      </c>
      <c r="L56" s="47">
        <f t="shared" si="19"/>
        <v>0</v>
      </c>
      <c r="M56" s="47">
        <f t="shared" si="19"/>
        <v>0</v>
      </c>
      <c r="N56" s="47">
        <f t="shared" si="19"/>
        <v>0</v>
      </c>
      <c r="O56" s="47">
        <f t="shared" si="19"/>
        <v>0</v>
      </c>
      <c r="P56" s="47">
        <f t="shared" si="19"/>
        <v>0</v>
      </c>
      <c r="Q56" s="47">
        <f t="shared" si="19"/>
        <v>0</v>
      </c>
      <c r="R56" s="47">
        <f t="shared" si="19"/>
        <v>0</v>
      </c>
      <c r="S56" s="47">
        <f t="shared" si="19"/>
        <v>0</v>
      </c>
      <c r="T56" s="47">
        <f t="shared" si="19"/>
        <v>0</v>
      </c>
      <c r="U56" s="47">
        <f t="shared" si="19"/>
        <v>0</v>
      </c>
      <c r="V56" s="24"/>
      <c r="W56" s="24"/>
      <c r="X56" s="24"/>
      <c r="Y56" s="93">
        <f aca="true" t="shared" si="20" ref="Y56:AF56">Y58+Y60</f>
        <v>10</v>
      </c>
      <c r="Z56" s="93">
        <f t="shared" si="20"/>
        <v>10</v>
      </c>
      <c r="AA56" s="93">
        <f t="shared" si="20"/>
        <v>8</v>
      </c>
      <c r="AB56" s="93">
        <f t="shared" si="20"/>
        <v>8</v>
      </c>
      <c r="AC56" s="93">
        <f t="shared" si="20"/>
        <v>8</v>
      </c>
      <c r="AD56" s="93">
        <f t="shared" si="20"/>
        <v>8</v>
      </c>
      <c r="AE56" s="93">
        <f t="shared" si="20"/>
        <v>8</v>
      </c>
      <c r="AF56" s="93">
        <f t="shared" si="20"/>
        <v>10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8</v>
      </c>
      <c r="AN56" s="55">
        <v>8</v>
      </c>
      <c r="AO56" s="55">
        <v>8</v>
      </c>
      <c r="AP56" s="55">
        <v>8</v>
      </c>
      <c r="AQ56" s="55">
        <v>8</v>
      </c>
      <c r="AR56" s="55">
        <v>8</v>
      </c>
      <c r="AS56" s="55">
        <v>8</v>
      </c>
      <c r="AT56" s="55">
        <v>8</v>
      </c>
      <c r="AU56" s="55">
        <v>8</v>
      </c>
      <c r="AV56" s="125"/>
      <c r="AW56" s="67"/>
      <c r="AX56" s="126"/>
      <c r="AY56" s="67"/>
      <c r="AZ56" s="67"/>
      <c r="BA56" s="67"/>
      <c r="BB56" s="67"/>
      <c r="BC56" s="67"/>
      <c r="BD56" s="67"/>
      <c r="BE56" s="105"/>
      <c r="BF56" s="108">
        <f>E56+F56+G56+H56+I56+J56+K56+L56+M56+N56+O56+P56+Q56+R56+S56+T56+U56+Y56+Z56+AA56+AB56+AC56+AD56+AE56+AF56+AV56</f>
        <v>70</v>
      </c>
      <c r="BG56" s="110"/>
    </row>
    <row r="57" spans="1:59" ht="48" customHeight="1" thickBot="1">
      <c r="A57" s="201"/>
      <c r="B57" s="171"/>
      <c r="C57" s="173"/>
      <c r="D57" s="69" t="s">
        <v>22</v>
      </c>
      <c r="E57" s="101">
        <f>E59+E61</f>
        <v>0</v>
      </c>
      <c r="F57" s="101">
        <f aca="true" t="shared" si="21" ref="F57:U57">F59+F61</f>
        <v>0</v>
      </c>
      <c r="G57" s="101">
        <f t="shared" si="21"/>
        <v>0</v>
      </c>
      <c r="H57" s="101">
        <f t="shared" si="21"/>
        <v>0</v>
      </c>
      <c r="I57" s="101">
        <f t="shared" si="21"/>
        <v>0</v>
      </c>
      <c r="J57" s="101">
        <f t="shared" si="21"/>
        <v>0</v>
      </c>
      <c r="K57" s="101">
        <f t="shared" si="21"/>
        <v>0</v>
      </c>
      <c r="L57" s="101">
        <f t="shared" si="21"/>
        <v>0</v>
      </c>
      <c r="M57" s="101">
        <f t="shared" si="21"/>
        <v>0</v>
      </c>
      <c r="N57" s="101">
        <f t="shared" si="21"/>
        <v>0</v>
      </c>
      <c r="O57" s="101">
        <f t="shared" si="21"/>
        <v>0</v>
      </c>
      <c r="P57" s="101">
        <f t="shared" si="21"/>
        <v>0</v>
      </c>
      <c r="Q57" s="101">
        <f t="shared" si="21"/>
        <v>0</v>
      </c>
      <c r="R57" s="101">
        <f t="shared" si="21"/>
        <v>0</v>
      </c>
      <c r="S57" s="101">
        <f t="shared" si="21"/>
        <v>0</v>
      </c>
      <c r="T57" s="101">
        <f t="shared" si="21"/>
        <v>0</v>
      </c>
      <c r="U57" s="101">
        <f t="shared" si="21"/>
        <v>0</v>
      </c>
      <c r="V57" s="24"/>
      <c r="W57" s="24"/>
      <c r="X57" s="24"/>
      <c r="Y57" s="96">
        <f aca="true" t="shared" si="22" ref="Y57:AF57">Y59+Y61</f>
        <v>0</v>
      </c>
      <c r="Z57" s="96">
        <f t="shared" si="22"/>
        <v>0</v>
      </c>
      <c r="AA57" s="96">
        <f t="shared" si="22"/>
        <v>0</v>
      </c>
      <c r="AB57" s="96">
        <f t="shared" si="22"/>
        <v>0</v>
      </c>
      <c r="AC57" s="96">
        <f t="shared" si="22"/>
        <v>0</v>
      </c>
      <c r="AD57" s="96">
        <f t="shared" si="22"/>
        <v>0</v>
      </c>
      <c r="AE57" s="96">
        <f t="shared" si="22"/>
        <v>0</v>
      </c>
      <c r="AF57" s="96">
        <f t="shared" si="22"/>
        <v>0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0</v>
      </c>
      <c r="AM57" s="55">
        <v>8</v>
      </c>
      <c r="AN57" s="55">
        <v>8</v>
      </c>
      <c r="AO57" s="55">
        <v>8</v>
      </c>
      <c r="AP57" s="55">
        <v>8</v>
      </c>
      <c r="AQ57" s="55">
        <v>8</v>
      </c>
      <c r="AR57" s="55">
        <v>8</v>
      </c>
      <c r="AS57" s="55">
        <v>8</v>
      </c>
      <c r="AT57" s="55">
        <v>8</v>
      </c>
      <c r="AU57" s="55">
        <v>8</v>
      </c>
      <c r="AV57" s="125"/>
      <c r="AW57" s="67"/>
      <c r="AX57" s="126"/>
      <c r="AY57" s="67"/>
      <c r="AZ57" s="67"/>
      <c r="BA57" s="67"/>
      <c r="BB57" s="67"/>
      <c r="BC57" s="67"/>
      <c r="BD57" s="67"/>
      <c r="BE57" s="105"/>
      <c r="BF57" s="108"/>
      <c r="BG57" s="110">
        <f>E57+F57+G57+H57+I57+J57+K57+L57+M57+N57+O57+P57+Q57+R57+S57+T57+Y57+Z57+AA57+AB57+AC57+AD57+AE57+AF57</f>
        <v>0</v>
      </c>
    </row>
    <row r="58" spans="1:59" ht="24" customHeight="1">
      <c r="A58" s="201"/>
      <c r="B58" s="174" t="s">
        <v>212</v>
      </c>
      <c r="C58" s="176" t="s">
        <v>204</v>
      </c>
      <c r="D58" s="26" t="s">
        <v>21</v>
      </c>
      <c r="E58" s="27"/>
      <c r="F58" s="27"/>
      <c r="G58" s="27"/>
      <c r="H58" s="27"/>
      <c r="I58" s="27"/>
      <c r="J58" s="27"/>
      <c r="K58" s="27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4"/>
      <c r="W58" s="24"/>
      <c r="X58" s="24"/>
      <c r="Y58" s="26">
        <v>4</v>
      </c>
      <c r="Z58" s="26">
        <v>4</v>
      </c>
      <c r="AA58" s="26">
        <v>4</v>
      </c>
      <c r="AB58" s="26">
        <v>4</v>
      </c>
      <c r="AC58" s="26">
        <v>4</v>
      </c>
      <c r="AD58" s="26">
        <v>4</v>
      </c>
      <c r="AE58" s="26">
        <v>4</v>
      </c>
      <c r="AF58" s="26">
        <v>6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8</v>
      </c>
      <c r="AN58" s="55">
        <v>8</v>
      </c>
      <c r="AO58" s="55">
        <v>8</v>
      </c>
      <c r="AP58" s="55">
        <v>8</v>
      </c>
      <c r="AQ58" s="55">
        <v>8</v>
      </c>
      <c r="AR58" s="55">
        <v>8</v>
      </c>
      <c r="AS58" s="55">
        <v>8</v>
      </c>
      <c r="AT58" s="55">
        <v>8</v>
      </c>
      <c r="AU58" s="55">
        <v>8</v>
      </c>
      <c r="AV58" s="125"/>
      <c r="AW58" s="67"/>
      <c r="AX58" s="126"/>
      <c r="AY58" s="67"/>
      <c r="AZ58" s="67"/>
      <c r="BA58" s="67"/>
      <c r="BB58" s="67"/>
      <c r="BC58" s="67"/>
      <c r="BD58" s="67"/>
      <c r="BE58" s="105"/>
      <c r="BF58" s="108">
        <f>E58+F58+G58+H58+I58+J58+K58+L58+M58+N58+O58+P58+Q58+R58+S58+T58+U58+Y58+Z58+AA58+AB58+AC58+AD58+AE58+AF58+AV58</f>
        <v>34</v>
      </c>
      <c r="BG58" s="110"/>
    </row>
    <row r="59" spans="1:59" ht="30" customHeight="1" thickBot="1">
      <c r="A59" s="201"/>
      <c r="B59" s="175"/>
      <c r="C59" s="177"/>
      <c r="D59" s="33" t="s">
        <v>22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38"/>
      <c r="V59" s="24"/>
      <c r="W59" s="24"/>
      <c r="X59" s="24"/>
      <c r="Y59" s="64"/>
      <c r="Z59" s="64"/>
      <c r="AA59" s="64"/>
      <c r="AB59" s="64"/>
      <c r="AC59" s="64"/>
      <c r="AD59" s="64"/>
      <c r="AE59" s="64"/>
      <c r="AF59" s="64"/>
      <c r="AG59" s="55">
        <v>0</v>
      </c>
      <c r="AH59" s="55">
        <v>0</v>
      </c>
      <c r="AI59" s="55">
        <v>0</v>
      </c>
      <c r="AJ59" s="55">
        <v>0</v>
      </c>
      <c r="AK59" s="55">
        <v>0</v>
      </c>
      <c r="AL59" s="55">
        <v>0</v>
      </c>
      <c r="AM59" s="55">
        <v>8</v>
      </c>
      <c r="AN59" s="55">
        <v>8</v>
      </c>
      <c r="AO59" s="55">
        <v>8</v>
      </c>
      <c r="AP59" s="55">
        <v>8</v>
      </c>
      <c r="AQ59" s="55">
        <v>8</v>
      </c>
      <c r="AR59" s="55">
        <v>8</v>
      </c>
      <c r="AS59" s="55">
        <v>8</v>
      </c>
      <c r="AT59" s="55">
        <v>8</v>
      </c>
      <c r="AU59" s="55">
        <v>8</v>
      </c>
      <c r="AV59" s="125"/>
      <c r="AW59" s="67"/>
      <c r="AX59" s="126"/>
      <c r="AY59" s="67"/>
      <c r="AZ59" s="67"/>
      <c r="BA59" s="67"/>
      <c r="BB59" s="67"/>
      <c r="BC59" s="67"/>
      <c r="BD59" s="67"/>
      <c r="BE59" s="105"/>
      <c r="BF59" s="108"/>
      <c r="BG59" s="110">
        <f>E59+F59+G59+H59+I59+J59+K59+L59+M59+N59+O59+P59+Q59+R59+S59+T59+Y59+Z59+AA59+AB59+AC59+AD59+AE59+AF59</f>
        <v>0</v>
      </c>
    </row>
    <row r="60" spans="1:59" ht="27" customHeight="1">
      <c r="A60" s="201"/>
      <c r="B60" s="174" t="s">
        <v>213</v>
      </c>
      <c r="C60" s="176" t="s">
        <v>205</v>
      </c>
      <c r="D60" s="26" t="s">
        <v>21</v>
      </c>
      <c r="E60" s="27"/>
      <c r="F60" s="27"/>
      <c r="G60" s="27"/>
      <c r="H60" s="27"/>
      <c r="I60" s="27"/>
      <c r="J60" s="27"/>
      <c r="K60" s="27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4"/>
      <c r="W60" s="24"/>
      <c r="X60" s="24"/>
      <c r="Y60" s="26">
        <v>6</v>
      </c>
      <c r="Z60" s="26">
        <v>6</v>
      </c>
      <c r="AA60" s="26">
        <v>4</v>
      </c>
      <c r="AB60" s="26">
        <v>4</v>
      </c>
      <c r="AC60" s="26">
        <v>4</v>
      </c>
      <c r="AD60" s="26">
        <v>4</v>
      </c>
      <c r="AE60" s="26">
        <v>4</v>
      </c>
      <c r="AF60" s="26">
        <v>4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0</v>
      </c>
      <c r="AM60" s="55">
        <v>8</v>
      </c>
      <c r="AN60" s="55">
        <v>8</v>
      </c>
      <c r="AO60" s="55">
        <v>8</v>
      </c>
      <c r="AP60" s="55">
        <v>8</v>
      </c>
      <c r="AQ60" s="55">
        <v>8</v>
      </c>
      <c r="AR60" s="55">
        <v>8</v>
      </c>
      <c r="AS60" s="55">
        <v>8</v>
      </c>
      <c r="AT60" s="55">
        <v>8</v>
      </c>
      <c r="AU60" s="55">
        <v>8</v>
      </c>
      <c r="AV60" s="125"/>
      <c r="AW60" s="67"/>
      <c r="AX60" s="126"/>
      <c r="AY60" s="67"/>
      <c r="AZ60" s="67"/>
      <c r="BA60" s="67"/>
      <c r="BB60" s="67"/>
      <c r="BC60" s="67"/>
      <c r="BD60" s="67"/>
      <c r="BE60" s="105"/>
      <c r="BF60" s="108">
        <f>E60+F60+G60+H60+I60+J60+K60+L60+M60+N60+O60+P60+Q60+R60+S60+T60+U60+Y60+Z60+AA60+AB60+AC60+AD60+AE60+AF60+AV60</f>
        <v>36</v>
      </c>
      <c r="BG60" s="110"/>
    </row>
    <row r="61" spans="1:59" ht="31.5" customHeight="1" thickBot="1">
      <c r="A61" s="201"/>
      <c r="B61" s="175"/>
      <c r="C61" s="177"/>
      <c r="D61" s="33" t="s">
        <v>22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38"/>
      <c r="V61" s="24"/>
      <c r="W61" s="24"/>
      <c r="X61" s="24"/>
      <c r="Y61" s="64"/>
      <c r="Z61" s="64"/>
      <c r="AA61" s="64"/>
      <c r="AB61" s="64"/>
      <c r="AC61" s="64"/>
      <c r="AD61" s="64"/>
      <c r="AE61" s="64"/>
      <c r="AF61" s="64"/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8</v>
      </c>
      <c r="AN61" s="55">
        <v>8</v>
      </c>
      <c r="AO61" s="55">
        <v>8</v>
      </c>
      <c r="AP61" s="55">
        <v>8</v>
      </c>
      <c r="AQ61" s="55">
        <v>8</v>
      </c>
      <c r="AR61" s="55">
        <v>8</v>
      </c>
      <c r="AS61" s="55">
        <v>8</v>
      </c>
      <c r="AT61" s="55">
        <v>8</v>
      </c>
      <c r="AU61" s="55">
        <v>8</v>
      </c>
      <c r="AV61" s="125"/>
      <c r="AW61" s="67"/>
      <c r="AX61" s="126"/>
      <c r="AY61" s="67"/>
      <c r="AZ61" s="67"/>
      <c r="BA61" s="67"/>
      <c r="BB61" s="67"/>
      <c r="BC61" s="67"/>
      <c r="BD61" s="67"/>
      <c r="BE61" s="105"/>
      <c r="BF61" s="108"/>
      <c r="BG61" s="110">
        <f>E61+F61+G61+H61+I61+J61+K61+L61+M61+N61+O61+P61+Q61+R61+S61+T61+Y61+Z61+AA61+AB61+AC61+AD61+AE61+AF61</f>
        <v>0</v>
      </c>
    </row>
    <row r="62" spans="1:59" ht="12.75" customHeight="1" thickBot="1">
      <c r="A62" s="200"/>
      <c r="B62" s="160" t="s">
        <v>71</v>
      </c>
      <c r="C62" s="161"/>
      <c r="D62" s="162"/>
      <c r="E62" s="53">
        <f>E10+E36</f>
        <v>34</v>
      </c>
      <c r="F62" s="53">
        <f aca="true" t="shared" si="23" ref="F62:U62">F10+F36</f>
        <v>32</v>
      </c>
      <c r="G62" s="53">
        <f t="shared" si="23"/>
        <v>34</v>
      </c>
      <c r="H62" s="53">
        <f t="shared" si="23"/>
        <v>32</v>
      </c>
      <c r="I62" s="53">
        <f t="shared" si="23"/>
        <v>36</v>
      </c>
      <c r="J62" s="53">
        <f t="shared" si="23"/>
        <v>34</v>
      </c>
      <c r="K62" s="53">
        <f t="shared" si="23"/>
        <v>34</v>
      </c>
      <c r="L62" s="53">
        <f t="shared" si="23"/>
        <v>32</v>
      </c>
      <c r="M62" s="53">
        <f t="shared" si="23"/>
        <v>34</v>
      </c>
      <c r="N62" s="53">
        <f t="shared" si="23"/>
        <v>32</v>
      </c>
      <c r="O62" s="53">
        <f t="shared" si="23"/>
        <v>36</v>
      </c>
      <c r="P62" s="53">
        <f t="shared" si="23"/>
        <v>34</v>
      </c>
      <c r="Q62" s="53">
        <f t="shared" si="23"/>
        <v>36</v>
      </c>
      <c r="R62" s="53">
        <f t="shared" si="23"/>
        <v>36</v>
      </c>
      <c r="S62" s="53">
        <f t="shared" si="23"/>
        <v>36</v>
      </c>
      <c r="T62" s="53">
        <f t="shared" si="23"/>
        <v>36</v>
      </c>
      <c r="U62" s="62">
        <f t="shared" si="23"/>
        <v>36</v>
      </c>
      <c r="V62" s="52"/>
      <c r="W62" s="52"/>
      <c r="X62" s="52"/>
      <c r="Y62" s="88">
        <f aca="true" t="shared" si="24" ref="Y62:AF62">Y10+Y36</f>
        <v>34</v>
      </c>
      <c r="Z62" s="88">
        <f t="shared" si="24"/>
        <v>36</v>
      </c>
      <c r="AA62" s="88">
        <f t="shared" si="24"/>
        <v>32</v>
      </c>
      <c r="AB62" s="88">
        <f t="shared" si="24"/>
        <v>36</v>
      </c>
      <c r="AC62" s="53">
        <f t="shared" si="24"/>
        <v>32</v>
      </c>
      <c r="AD62" s="53">
        <f t="shared" si="24"/>
        <v>36</v>
      </c>
      <c r="AE62" s="53">
        <f t="shared" si="24"/>
        <v>34</v>
      </c>
      <c r="AF62" s="53">
        <f t="shared" si="24"/>
        <v>36</v>
      </c>
      <c r="AG62" s="39">
        <v>36</v>
      </c>
      <c r="AH62" s="39">
        <v>36</v>
      </c>
      <c r="AI62" s="39">
        <v>36</v>
      </c>
      <c r="AJ62" s="39">
        <v>36</v>
      </c>
      <c r="AK62" s="39">
        <v>36</v>
      </c>
      <c r="AL62" s="39">
        <v>36</v>
      </c>
      <c r="AM62" s="39">
        <v>36</v>
      </c>
      <c r="AN62" s="39">
        <v>36</v>
      </c>
      <c r="AO62" s="39">
        <v>36</v>
      </c>
      <c r="AP62" s="39">
        <v>36</v>
      </c>
      <c r="AQ62" s="39">
        <v>36</v>
      </c>
      <c r="AR62" s="39">
        <v>36</v>
      </c>
      <c r="AS62" s="39">
        <v>36</v>
      </c>
      <c r="AT62" s="39">
        <v>36</v>
      </c>
      <c r="AU62" s="39">
        <v>36</v>
      </c>
      <c r="AV62" s="53">
        <f>AV36+AV10</f>
        <v>36</v>
      </c>
      <c r="AW62" s="53"/>
      <c r="AX62" s="25"/>
      <c r="AY62" s="25"/>
      <c r="AZ62" s="25"/>
      <c r="BA62" s="25"/>
      <c r="BB62" s="25"/>
      <c r="BC62" s="25"/>
      <c r="BD62" s="25"/>
      <c r="BE62" s="70"/>
      <c r="BF62" s="112">
        <f>BF10+BF36+BF46+BF47+BF54+BF55</f>
        <v>1436</v>
      </c>
      <c r="BG62" s="113">
        <f>BG11+BG37</f>
        <v>40</v>
      </c>
    </row>
    <row r="63" spans="1:59" ht="12.75" customHeight="1" thickTop="1">
      <c r="A63" s="200"/>
      <c r="B63" s="163" t="s">
        <v>72</v>
      </c>
      <c r="C63" s="164"/>
      <c r="D63" s="165"/>
      <c r="E63" s="39">
        <f>E11+E37</f>
        <v>2</v>
      </c>
      <c r="F63" s="39">
        <f aca="true" t="shared" si="25" ref="F63:U63">F11+F37</f>
        <v>4</v>
      </c>
      <c r="G63" s="39">
        <f t="shared" si="25"/>
        <v>2</v>
      </c>
      <c r="H63" s="39">
        <f t="shared" si="25"/>
        <v>4</v>
      </c>
      <c r="I63" s="39">
        <f t="shared" si="25"/>
        <v>0</v>
      </c>
      <c r="J63" s="39">
        <f t="shared" si="25"/>
        <v>2</v>
      </c>
      <c r="K63" s="39">
        <f t="shared" si="25"/>
        <v>2</v>
      </c>
      <c r="L63" s="39">
        <f t="shared" si="25"/>
        <v>4</v>
      </c>
      <c r="M63" s="39">
        <f t="shared" si="25"/>
        <v>2</v>
      </c>
      <c r="N63" s="39">
        <f t="shared" si="25"/>
        <v>4</v>
      </c>
      <c r="O63" s="39">
        <f t="shared" si="25"/>
        <v>0</v>
      </c>
      <c r="P63" s="39">
        <f t="shared" si="25"/>
        <v>2</v>
      </c>
      <c r="Q63" s="39">
        <f t="shared" si="25"/>
        <v>0</v>
      </c>
      <c r="R63" s="39">
        <f t="shared" si="25"/>
        <v>0</v>
      </c>
      <c r="S63" s="39">
        <f t="shared" si="25"/>
        <v>0</v>
      </c>
      <c r="T63" s="39">
        <f t="shared" si="25"/>
        <v>0</v>
      </c>
      <c r="U63" s="75">
        <f t="shared" si="25"/>
        <v>0</v>
      </c>
      <c r="V63" s="20"/>
      <c r="W63" s="20"/>
      <c r="X63" s="20"/>
      <c r="Y63" s="39">
        <f aca="true" t="shared" si="26" ref="Y63:AF63">Y11+Y37</f>
        <v>2</v>
      </c>
      <c r="Z63" s="39">
        <f t="shared" si="26"/>
        <v>0</v>
      </c>
      <c r="AA63" s="39">
        <f t="shared" si="26"/>
        <v>4</v>
      </c>
      <c r="AB63" s="39">
        <f t="shared" si="26"/>
        <v>0</v>
      </c>
      <c r="AC63" s="39">
        <f t="shared" si="26"/>
        <v>4</v>
      </c>
      <c r="AD63" s="39">
        <f t="shared" si="26"/>
        <v>0</v>
      </c>
      <c r="AE63" s="39">
        <f t="shared" si="26"/>
        <v>2</v>
      </c>
      <c r="AF63" s="39">
        <f t="shared" si="26"/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  <c r="AN63" s="39">
        <v>0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21">
        <v>0</v>
      </c>
      <c r="AW63" s="21"/>
      <c r="AX63" s="21"/>
      <c r="AY63" s="21"/>
      <c r="AZ63" s="21"/>
      <c r="BA63" s="21"/>
      <c r="BB63" s="21"/>
      <c r="BC63" s="21"/>
      <c r="BD63" s="21"/>
      <c r="BE63" s="106"/>
      <c r="BF63" s="114"/>
      <c r="BG63" s="109"/>
    </row>
    <row r="64" spans="1:59" ht="12.75" customHeight="1" thickBot="1">
      <c r="A64" s="202"/>
      <c r="B64" s="166" t="s">
        <v>43</v>
      </c>
      <c r="C64" s="167"/>
      <c r="D64" s="168"/>
      <c r="E64" s="43">
        <f>SUM(E62:E63)</f>
        <v>36</v>
      </c>
      <c r="F64" s="43">
        <f aca="true" t="shared" si="27" ref="F64:U64">SUM(F62:F63)</f>
        <v>36</v>
      </c>
      <c r="G64" s="43">
        <f t="shared" si="27"/>
        <v>36</v>
      </c>
      <c r="H64" s="43">
        <f t="shared" si="27"/>
        <v>36</v>
      </c>
      <c r="I64" s="43">
        <f t="shared" si="27"/>
        <v>36</v>
      </c>
      <c r="J64" s="43">
        <f t="shared" si="27"/>
        <v>36</v>
      </c>
      <c r="K64" s="43">
        <f t="shared" si="27"/>
        <v>36</v>
      </c>
      <c r="L64" s="43">
        <f t="shared" si="27"/>
        <v>36</v>
      </c>
      <c r="M64" s="43">
        <f t="shared" si="27"/>
        <v>36</v>
      </c>
      <c r="N64" s="43">
        <f t="shared" si="27"/>
        <v>36</v>
      </c>
      <c r="O64" s="43">
        <f t="shared" si="27"/>
        <v>36</v>
      </c>
      <c r="P64" s="43">
        <f t="shared" si="27"/>
        <v>36</v>
      </c>
      <c r="Q64" s="43">
        <f>SUM(Q62:Q63)</f>
        <v>36</v>
      </c>
      <c r="R64" s="43">
        <f t="shared" si="27"/>
        <v>36</v>
      </c>
      <c r="S64" s="43">
        <f t="shared" si="27"/>
        <v>36</v>
      </c>
      <c r="T64" s="43">
        <f t="shared" si="27"/>
        <v>36</v>
      </c>
      <c r="U64" s="76">
        <f t="shared" si="27"/>
        <v>36</v>
      </c>
      <c r="V64" s="49"/>
      <c r="W64" s="56"/>
      <c r="X64" s="56"/>
      <c r="Y64" s="124">
        <f>SUM(Y62:Y63)</f>
        <v>36</v>
      </c>
      <c r="Z64" s="124">
        <f aca="true" t="shared" si="28" ref="Z64:AV64">SUM(Z62:Z63)</f>
        <v>36</v>
      </c>
      <c r="AA64" s="124">
        <f t="shared" si="28"/>
        <v>36</v>
      </c>
      <c r="AB64" s="124">
        <f t="shared" si="28"/>
        <v>36</v>
      </c>
      <c r="AC64" s="43">
        <f t="shared" si="28"/>
        <v>36</v>
      </c>
      <c r="AD64" s="43">
        <f t="shared" si="28"/>
        <v>36</v>
      </c>
      <c r="AE64" s="43">
        <f t="shared" si="28"/>
        <v>36</v>
      </c>
      <c r="AF64" s="43">
        <f t="shared" si="28"/>
        <v>36</v>
      </c>
      <c r="AG64" s="43">
        <f t="shared" si="28"/>
        <v>36</v>
      </c>
      <c r="AH64" s="43">
        <f t="shared" si="28"/>
        <v>36</v>
      </c>
      <c r="AI64" s="43">
        <f t="shared" si="28"/>
        <v>36</v>
      </c>
      <c r="AJ64" s="43">
        <f t="shared" si="28"/>
        <v>36</v>
      </c>
      <c r="AK64" s="43">
        <f t="shared" si="28"/>
        <v>36</v>
      </c>
      <c r="AL64" s="43">
        <f t="shared" si="28"/>
        <v>36</v>
      </c>
      <c r="AM64" s="43">
        <f t="shared" si="28"/>
        <v>36</v>
      </c>
      <c r="AN64" s="43">
        <f t="shared" si="28"/>
        <v>36</v>
      </c>
      <c r="AO64" s="43">
        <f t="shared" si="28"/>
        <v>36</v>
      </c>
      <c r="AP64" s="43">
        <f t="shared" si="28"/>
        <v>36</v>
      </c>
      <c r="AQ64" s="43">
        <f t="shared" si="28"/>
        <v>36</v>
      </c>
      <c r="AR64" s="43">
        <f t="shared" si="28"/>
        <v>36</v>
      </c>
      <c r="AS64" s="43">
        <f t="shared" si="28"/>
        <v>36</v>
      </c>
      <c r="AT64" s="43">
        <f t="shared" si="28"/>
        <v>36</v>
      </c>
      <c r="AU64" s="43">
        <f t="shared" si="28"/>
        <v>36</v>
      </c>
      <c r="AV64" s="43">
        <f t="shared" si="28"/>
        <v>36</v>
      </c>
      <c r="AW64" s="43"/>
      <c r="AX64" s="49"/>
      <c r="AY64" s="49"/>
      <c r="AZ64" s="49"/>
      <c r="BA64" s="49"/>
      <c r="BB64" s="49"/>
      <c r="BC64" s="49"/>
      <c r="BD64" s="49"/>
      <c r="BE64" s="107"/>
      <c r="BF64" s="169">
        <f>BF62+BG62</f>
        <v>1476</v>
      </c>
      <c r="BG64" s="170"/>
    </row>
    <row r="65" ht="13.5" thickTop="1"/>
    <row r="66" spans="20:24" ht="12.75">
      <c r="T66" s="59"/>
      <c r="U66" s="59"/>
      <c r="V66" s="59"/>
      <c r="W66" s="59"/>
      <c r="X66" s="59"/>
    </row>
    <row r="67" spans="19:40" ht="15.75">
      <c r="S67" s="97"/>
      <c r="T67" s="58"/>
      <c r="U67" s="99" t="s">
        <v>149</v>
      </c>
      <c r="V67" s="99"/>
      <c r="W67" s="100"/>
      <c r="X67" s="98"/>
      <c r="Y67" s="98"/>
      <c r="Z67" s="98"/>
      <c r="AA67" s="98"/>
      <c r="AC67" s="98"/>
      <c r="AD67" s="55">
        <v>8</v>
      </c>
      <c r="AE67" s="98" t="s">
        <v>210</v>
      </c>
      <c r="AF67" s="98"/>
      <c r="AG67" s="98"/>
      <c r="AH67" s="98"/>
      <c r="AI67" s="98"/>
      <c r="AJ67" s="98"/>
      <c r="AK67" s="98"/>
      <c r="AL67" s="98"/>
      <c r="AM67" s="98"/>
      <c r="AN67" s="98"/>
    </row>
    <row r="68" spans="20:40" ht="15.75">
      <c r="T68" s="60"/>
      <c r="U68" s="100"/>
      <c r="V68" s="100"/>
      <c r="W68" s="100"/>
      <c r="X68" s="99"/>
      <c r="Y68" s="98"/>
      <c r="Z68" s="98"/>
      <c r="AA68" s="98"/>
      <c r="AC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</row>
    <row r="69" spans="20:40" ht="15.75">
      <c r="T69" s="54"/>
      <c r="U69" s="100" t="s">
        <v>150</v>
      </c>
      <c r="V69" s="100"/>
      <c r="W69" s="100"/>
      <c r="X69" s="98"/>
      <c r="Y69" s="98"/>
      <c r="Z69" s="98"/>
      <c r="AA69" s="98"/>
      <c r="AC69" s="98"/>
      <c r="AD69" s="55">
        <v>0</v>
      </c>
      <c r="AE69" s="98" t="s">
        <v>87</v>
      </c>
      <c r="AF69" s="98"/>
      <c r="AG69" s="98"/>
      <c r="AH69" s="98"/>
      <c r="AI69" s="98"/>
      <c r="AJ69" s="98"/>
      <c r="AK69" s="98"/>
      <c r="AL69" s="98"/>
      <c r="AM69" s="98"/>
      <c r="AN69" s="98"/>
    </row>
    <row r="70" spans="1:21" ht="12.75">
      <c r="A70" s="17"/>
      <c r="T70" s="60"/>
      <c r="U70" s="61"/>
    </row>
    <row r="71" spans="20:21" ht="12.75">
      <c r="T71" s="60"/>
      <c r="U71" s="61"/>
    </row>
    <row r="72" spans="20:21" ht="12.75">
      <c r="T72" s="60"/>
      <c r="U72" s="61"/>
    </row>
    <row r="73" spans="20:21" ht="12.75">
      <c r="T73" s="60"/>
      <c r="U73" s="61"/>
    </row>
    <row r="74" spans="20:21" ht="12.75">
      <c r="T74" s="60"/>
      <c r="U74" s="61"/>
    </row>
    <row r="75" spans="20:21" ht="12.75">
      <c r="T75" s="60"/>
      <c r="U75" s="61"/>
    </row>
    <row r="76" spans="20:21" ht="12.75">
      <c r="T76" s="60"/>
      <c r="U76" s="60"/>
    </row>
  </sheetData>
  <sheetProtection/>
  <mergeCells count="65">
    <mergeCell ref="D2:D7"/>
    <mergeCell ref="BF2:BF7"/>
    <mergeCell ref="BG2:BG7"/>
    <mergeCell ref="E3:BE3"/>
    <mergeCell ref="E5:BE5"/>
    <mergeCell ref="V6:W6"/>
    <mergeCell ref="V7:W7"/>
    <mergeCell ref="B8:B9"/>
    <mergeCell ref="C8:C9"/>
    <mergeCell ref="B10:B11"/>
    <mergeCell ref="C10:C11"/>
    <mergeCell ref="A8:A64"/>
    <mergeCell ref="A2:A7"/>
    <mergeCell ref="B2:B7"/>
    <mergeCell ref="C2:C7"/>
    <mergeCell ref="B12:B13"/>
    <mergeCell ref="C12:C13"/>
    <mergeCell ref="B14:B15"/>
    <mergeCell ref="C14:C15"/>
    <mergeCell ref="B16:B17"/>
    <mergeCell ref="C16:C17"/>
    <mergeCell ref="B18:B19"/>
    <mergeCell ref="C18:C19"/>
    <mergeCell ref="B24:B25"/>
    <mergeCell ref="C24:C25"/>
    <mergeCell ref="B26:B27"/>
    <mergeCell ref="C26:C27"/>
    <mergeCell ref="B20:B21"/>
    <mergeCell ref="C20:C21"/>
    <mergeCell ref="B22:B23"/>
    <mergeCell ref="C22:C23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B42:B43"/>
    <mergeCell ref="C42:C43"/>
    <mergeCell ref="B44:B45"/>
    <mergeCell ref="C44:C45"/>
    <mergeCell ref="B48:B49"/>
    <mergeCell ref="C48:C49"/>
    <mergeCell ref="B50:B51"/>
    <mergeCell ref="C50:C51"/>
    <mergeCell ref="B52:B53"/>
    <mergeCell ref="C52:C53"/>
    <mergeCell ref="B62:D62"/>
    <mergeCell ref="B63:D63"/>
    <mergeCell ref="B64:D64"/>
    <mergeCell ref="BF64:BG64"/>
    <mergeCell ref="B56:B57"/>
    <mergeCell ref="C56:C57"/>
    <mergeCell ref="B58:B59"/>
    <mergeCell ref="C58:C59"/>
    <mergeCell ref="B60:B61"/>
    <mergeCell ref="C60:C6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17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zoomScalePageLayoutView="0" workbookViewId="0" topLeftCell="D1">
      <selection activeCell="M1" sqref="M1"/>
    </sheetView>
  </sheetViews>
  <sheetFormatPr defaultColWidth="9.00390625" defaultRowHeight="12.75"/>
  <cols>
    <col min="1" max="1" width="9.125" style="2" customWidth="1"/>
    <col min="2" max="2" width="9.875" style="2" customWidth="1"/>
    <col min="3" max="3" width="27.75390625" style="2" customWidth="1"/>
    <col min="4" max="4" width="9.125" style="2" customWidth="1"/>
    <col min="5" max="20" width="4.375" style="2" customWidth="1"/>
    <col min="21" max="24" width="3.875" style="2" customWidth="1"/>
    <col min="25" max="47" width="4.375" style="2" customWidth="1"/>
    <col min="48" max="57" width="3.875" style="2" customWidth="1"/>
    <col min="58" max="58" width="8.75390625" style="2" customWidth="1"/>
    <col min="59" max="16384" width="9.125" style="2" customWidth="1"/>
  </cols>
  <sheetData>
    <row r="1" s="1" customFormat="1" ht="21" thickBot="1">
      <c r="V1" s="117" t="s">
        <v>228</v>
      </c>
    </row>
    <row r="2" spans="1:59" ht="58.5" customHeight="1">
      <c r="A2" s="203" t="s">
        <v>0</v>
      </c>
      <c r="B2" s="203" t="s">
        <v>1</v>
      </c>
      <c r="C2" s="206" t="s">
        <v>2</v>
      </c>
      <c r="D2" s="206" t="s">
        <v>3</v>
      </c>
      <c r="E2" s="34" t="s">
        <v>94</v>
      </c>
      <c r="F2" s="35" t="s">
        <v>95</v>
      </c>
      <c r="G2" s="35" t="s">
        <v>97</v>
      </c>
      <c r="H2" s="35" t="s">
        <v>96</v>
      </c>
      <c r="I2" s="34" t="s">
        <v>98</v>
      </c>
      <c r="J2" s="35" t="s">
        <v>99</v>
      </c>
      <c r="K2" s="35" t="s">
        <v>100</v>
      </c>
      <c r="L2" s="35" t="s">
        <v>101</v>
      </c>
      <c r="M2" s="35" t="s">
        <v>102</v>
      </c>
      <c r="N2" s="35" t="s">
        <v>103</v>
      </c>
      <c r="O2" s="35" t="s">
        <v>104</v>
      </c>
      <c r="P2" s="35" t="s">
        <v>105</v>
      </c>
      <c r="Q2" s="35" t="s">
        <v>106</v>
      </c>
      <c r="R2" s="34" t="s">
        <v>107</v>
      </c>
      <c r="S2" s="35" t="s">
        <v>108</v>
      </c>
      <c r="T2" s="35" t="s">
        <v>109</v>
      </c>
      <c r="U2" s="35" t="s">
        <v>110</v>
      </c>
      <c r="V2" s="34" t="s">
        <v>75</v>
      </c>
      <c r="W2" s="35" t="s">
        <v>111</v>
      </c>
      <c r="X2" s="35" t="s">
        <v>76</v>
      </c>
      <c r="Y2" s="35" t="s">
        <v>112</v>
      </c>
      <c r="Z2" s="35" t="s">
        <v>113</v>
      </c>
      <c r="AA2" s="34" t="s">
        <v>114</v>
      </c>
      <c r="AB2" s="35" t="s">
        <v>115</v>
      </c>
      <c r="AC2" s="35" t="s">
        <v>116</v>
      </c>
      <c r="AD2" s="35" t="s">
        <v>117</v>
      </c>
      <c r="AE2" s="34" t="s">
        <v>118</v>
      </c>
      <c r="AF2" s="35" t="s">
        <v>119</v>
      </c>
      <c r="AG2" s="35" t="s">
        <v>120</v>
      </c>
      <c r="AH2" s="35" t="s">
        <v>121</v>
      </c>
      <c r="AI2" s="34" t="s">
        <v>122</v>
      </c>
      <c r="AJ2" s="35" t="s">
        <v>123</v>
      </c>
      <c r="AK2" s="35" t="s">
        <v>124</v>
      </c>
      <c r="AL2" s="35" t="s">
        <v>125</v>
      </c>
      <c r="AM2" s="34" t="s">
        <v>126</v>
      </c>
      <c r="AN2" s="35" t="s">
        <v>127</v>
      </c>
      <c r="AO2" s="35" t="s">
        <v>128</v>
      </c>
      <c r="AP2" s="35" t="s">
        <v>129</v>
      </c>
      <c r="AQ2" s="35" t="s">
        <v>130</v>
      </c>
      <c r="AR2" s="34" t="s">
        <v>131</v>
      </c>
      <c r="AS2" s="116" t="s">
        <v>132</v>
      </c>
      <c r="AT2" s="35" t="s">
        <v>133</v>
      </c>
      <c r="AU2" s="35" t="s">
        <v>134</v>
      </c>
      <c r="AV2" s="34" t="s">
        <v>135</v>
      </c>
      <c r="AW2" s="35" t="s">
        <v>136</v>
      </c>
      <c r="AX2" s="35" t="s">
        <v>137</v>
      </c>
      <c r="AY2" s="35" t="s">
        <v>138</v>
      </c>
      <c r="AZ2" s="35" t="s">
        <v>139</v>
      </c>
      <c r="BA2" s="35" t="s">
        <v>140</v>
      </c>
      <c r="BB2" s="35" t="s">
        <v>141</v>
      </c>
      <c r="BC2" s="35" t="s">
        <v>142</v>
      </c>
      <c r="BD2" s="35" t="s">
        <v>143</v>
      </c>
      <c r="BE2" s="36" t="s">
        <v>77</v>
      </c>
      <c r="BF2" s="209" t="s">
        <v>74</v>
      </c>
      <c r="BG2" s="212" t="s">
        <v>73</v>
      </c>
    </row>
    <row r="3" spans="1:59" ht="12.75">
      <c r="A3" s="204"/>
      <c r="B3" s="204"/>
      <c r="C3" s="207"/>
      <c r="D3" s="207"/>
      <c r="E3" s="215" t="s">
        <v>16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7"/>
      <c r="BF3" s="210"/>
      <c r="BG3" s="213"/>
    </row>
    <row r="4" spans="1:59" ht="12.75">
      <c r="A4" s="204"/>
      <c r="B4" s="204"/>
      <c r="C4" s="207"/>
      <c r="D4" s="207"/>
      <c r="E4" s="18">
        <v>35</v>
      </c>
      <c r="F4" s="18">
        <v>36</v>
      </c>
      <c r="G4" s="18">
        <v>37</v>
      </c>
      <c r="H4" s="18">
        <v>38</v>
      </c>
      <c r="I4" s="18">
        <v>39</v>
      </c>
      <c r="J4" s="18">
        <v>40</v>
      </c>
      <c r="K4" s="18">
        <v>41</v>
      </c>
      <c r="L4" s="19">
        <v>42</v>
      </c>
      <c r="M4" s="19">
        <v>43</v>
      </c>
      <c r="N4" s="19">
        <v>44</v>
      </c>
      <c r="O4" s="19">
        <v>45</v>
      </c>
      <c r="P4" s="19">
        <v>46</v>
      </c>
      <c r="Q4" s="19">
        <v>47</v>
      </c>
      <c r="R4" s="19">
        <v>48</v>
      </c>
      <c r="S4" s="19">
        <v>49</v>
      </c>
      <c r="T4" s="19">
        <v>50</v>
      </c>
      <c r="U4" s="19">
        <v>51</v>
      </c>
      <c r="V4" s="19">
        <v>52</v>
      </c>
      <c r="W4" s="19">
        <v>1</v>
      </c>
      <c r="X4" s="19">
        <v>2</v>
      </c>
      <c r="Y4" s="19">
        <v>3</v>
      </c>
      <c r="Z4" s="19">
        <v>4</v>
      </c>
      <c r="AA4" s="19">
        <v>5</v>
      </c>
      <c r="AB4" s="19">
        <v>6</v>
      </c>
      <c r="AC4" s="19">
        <v>7</v>
      </c>
      <c r="AD4" s="19">
        <v>8</v>
      </c>
      <c r="AE4" s="19">
        <v>9</v>
      </c>
      <c r="AF4" s="19">
        <v>10</v>
      </c>
      <c r="AG4" s="19">
        <v>11</v>
      </c>
      <c r="AH4" s="19">
        <v>12</v>
      </c>
      <c r="AI4" s="19">
        <v>13</v>
      </c>
      <c r="AJ4" s="19">
        <v>14</v>
      </c>
      <c r="AK4" s="19">
        <v>15</v>
      </c>
      <c r="AL4" s="19">
        <v>16</v>
      </c>
      <c r="AM4" s="19">
        <v>17</v>
      </c>
      <c r="AN4" s="19">
        <v>18</v>
      </c>
      <c r="AO4" s="19">
        <v>19</v>
      </c>
      <c r="AP4" s="19">
        <v>20</v>
      </c>
      <c r="AQ4" s="19">
        <v>21</v>
      </c>
      <c r="AR4" s="19">
        <v>22</v>
      </c>
      <c r="AS4" s="115">
        <v>23</v>
      </c>
      <c r="AT4" s="19">
        <v>24</v>
      </c>
      <c r="AU4" s="19">
        <v>25</v>
      </c>
      <c r="AV4" s="19">
        <v>26</v>
      </c>
      <c r="AW4" s="19">
        <v>27</v>
      </c>
      <c r="AX4" s="19">
        <v>28</v>
      </c>
      <c r="AY4" s="19">
        <v>29</v>
      </c>
      <c r="AZ4" s="19">
        <v>30</v>
      </c>
      <c r="BA4" s="19">
        <v>31</v>
      </c>
      <c r="BB4" s="19">
        <v>32</v>
      </c>
      <c r="BC4" s="19">
        <v>33</v>
      </c>
      <c r="BD4" s="19">
        <v>34</v>
      </c>
      <c r="BE4" s="19">
        <v>35</v>
      </c>
      <c r="BF4" s="210"/>
      <c r="BG4" s="213"/>
    </row>
    <row r="5" spans="1:59" ht="12.75">
      <c r="A5" s="204"/>
      <c r="B5" s="204"/>
      <c r="C5" s="207"/>
      <c r="D5" s="207"/>
      <c r="E5" s="215" t="s">
        <v>17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7"/>
      <c r="BF5" s="210"/>
      <c r="BG5" s="213"/>
    </row>
    <row r="6" spans="1:59" ht="12.75">
      <c r="A6" s="204"/>
      <c r="B6" s="204"/>
      <c r="C6" s="207"/>
      <c r="D6" s="207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218">
        <v>18</v>
      </c>
      <c r="W6" s="219"/>
      <c r="X6" s="19">
        <v>19</v>
      </c>
      <c r="Y6" s="19">
        <v>20</v>
      </c>
      <c r="Z6" s="19">
        <v>21</v>
      </c>
      <c r="AA6" s="19">
        <v>22</v>
      </c>
      <c r="AB6" s="115">
        <v>23</v>
      </c>
      <c r="AC6" s="19">
        <v>24</v>
      </c>
      <c r="AD6" s="19">
        <v>25</v>
      </c>
      <c r="AE6" s="19">
        <v>26</v>
      </c>
      <c r="AF6" s="19">
        <v>27</v>
      </c>
      <c r="AG6" s="19">
        <v>28</v>
      </c>
      <c r="AH6" s="19">
        <v>29</v>
      </c>
      <c r="AI6" s="19">
        <v>30</v>
      </c>
      <c r="AJ6" s="19">
        <v>31</v>
      </c>
      <c r="AK6" s="19">
        <v>32</v>
      </c>
      <c r="AL6" s="19">
        <v>33</v>
      </c>
      <c r="AM6" s="19">
        <v>34</v>
      </c>
      <c r="AN6" s="19">
        <v>35</v>
      </c>
      <c r="AO6" s="19">
        <v>36</v>
      </c>
      <c r="AP6" s="19">
        <v>37</v>
      </c>
      <c r="AQ6" s="19">
        <v>38</v>
      </c>
      <c r="AR6" s="19">
        <v>39</v>
      </c>
      <c r="AS6" s="115">
        <v>40</v>
      </c>
      <c r="AT6" s="19">
        <v>41</v>
      </c>
      <c r="AU6" s="19">
        <v>42</v>
      </c>
      <c r="AV6" s="19">
        <v>43</v>
      </c>
      <c r="AW6" s="121">
        <v>44</v>
      </c>
      <c r="AX6" s="22">
        <v>45</v>
      </c>
      <c r="AY6" s="22">
        <v>46</v>
      </c>
      <c r="AZ6" s="22">
        <v>47</v>
      </c>
      <c r="BA6" s="22">
        <v>48</v>
      </c>
      <c r="BB6" s="22">
        <v>49</v>
      </c>
      <c r="BC6" s="22">
        <v>50</v>
      </c>
      <c r="BD6" s="22">
        <v>51</v>
      </c>
      <c r="BE6" s="22">
        <v>52</v>
      </c>
      <c r="BF6" s="210"/>
      <c r="BG6" s="213"/>
    </row>
    <row r="7" spans="1:59" ht="13.5" thickBot="1">
      <c r="A7" s="205"/>
      <c r="B7" s="205"/>
      <c r="C7" s="208"/>
      <c r="D7" s="208"/>
      <c r="E7" s="32" t="s">
        <v>85</v>
      </c>
      <c r="F7" s="32" t="s">
        <v>86</v>
      </c>
      <c r="G7" s="32" t="s">
        <v>85</v>
      </c>
      <c r="H7" s="32" t="s">
        <v>86</v>
      </c>
      <c r="I7" s="32" t="s">
        <v>85</v>
      </c>
      <c r="J7" s="32" t="s">
        <v>86</v>
      </c>
      <c r="K7" s="32" t="s">
        <v>85</v>
      </c>
      <c r="L7" s="33" t="s">
        <v>86</v>
      </c>
      <c r="M7" s="33" t="s">
        <v>85</v>
      </c>
      <c r="N7" s="33" t="s">
        <v>86</v>
      </c>
      <c r="O7" s="33" t="s">
        <v>85</v>
      </c>
      <c r="P7" s="33" t="s">
        <v>86</v>
      </c>
      <c r="Q7" s="33" t="s">
        <v>85</v>
      </c>
      <c r="R7" s="33" t="s">
        <v>86</v>
      </c>
      <c r="S7" s="33" t="s">
        <v>85</v>
      </c>
      <c r="T7" s="33" t="s">
        <v>86</v>
      </c>
      <c r="U7" s="71" t="s">
        <v>85</v>
      </c>
      <c r="V7" s="220" t="s">
        <v>86</v>
      </c>
      <c r="W7" s="221"/>
      <c r="X7" s="22" t="s">
        <v>85</v>
      </c>
      <c r="Y7" s="33" t="s">
        <v>86</v>
      </c>
      <c r="Z7" s="33" t="s">
        <v>85</v>
      </c>
      <c r="AA7" s="33" t="s">
        <v>86</v>
      </c>
      <c r="AB7" s="120" t="s">
        <v>85</v>
      </c>
      <c r="AC7" s="33" t="s">
        <v>86</v>
      </c>
      <c r="AD7" s="33" t="s">
        <v>85</v>
      </c>
      <c r="AE7" s="33" t="s">
        <v>86</v>
      </c>
      <c r="AF7" s="33" t="s">
        <v>85</v>
      </c>
      <c r="AG7" s="33" t="s">
        <v>86</v>
      </c>
      <c r="AH7" s="33" t="s">
        <v>85</v>
      </c>
      <c r="AI7" s="33" t="s">
        <v>86</v>
      </c>
      <c r="AJ7" s="33" t="s">
        <v>85</v>
      </c>
      <c r="AK7" s="33" t="s">
        <v>86</v>
      </c>
      <c r="AL7" s="33" t="s">
        <v>85</v>
      </c>
      <c r="AM7" s="33" t="s">
        <v>86</v>
      </c>
      <c r="AN7" s="33" t="s">
        <v>85</v>
      </c>
      <c r="AO7" s="33" t="s">
        <v>86</v>
      </c>
      <c r="AP7" s="33" t="s">
        <v>85</v>
      </c>
      <c r="AQ7" s="33" t="s">
        <v>86</v>
      </c>
      <c r="AR7" s="29" t="s">
        <v>85</v>
      </c>
      <c r="AS7" s="119" t="s">
        <v>86</v>
      </c>
      <c r="AT7" s="33" t="s">
        <v>85</v>
      </c>
      <c r="AU7" s="33" t="s">
        <v>86</v>
      </c>
      <c r="AV7" s="33" t="s">
        <v>85</v>
      </c>
      <c r="AW7" s="122" t="s">
        <v>86</v>
      </c>
      <c r="AX7" s="23" t="s">
        <v>85</v>
      </c>
      <c r="AY7" s="23" t="s">
        <v>86</v>
      </c>
      <c r="AZ7" s="23" t="s">
        <v>85</v>
      </c>
      <c r="BA7" s="23" t="s">
        <v>86</v>
      </c>
      <c r="BB7" s="23" t="s">
        <v>85</v>
      </c>
      <c r="BC7" s="23" t="s">
        <v>86</v>
      </c>
      <c r="BD7" s="23" t="s">
        <v>85</v>
      </c>
      <c r="BE7" s="23" t="s">
        <v>86</v>
      </c>
      <c r="BF7" s="211"/>
      <c r="BG7" s="214"/>
    </row>
    <row r="8" spans="1:59" ht="21" customHeight="1" thickTop="1">
      <c r="A8" s="223" t="s">
        <v>58</v>
      </c>
      <c r="B8" s="224" t="s">
        <v>144</v>
      </c>
      <c r="C8" s="225" t="s">
        <v>20</v>
      </c>
      <c r="D8" s="40" t="s">
        <v>21</v>
      </c>
      <c r="E8" s="42">
        <f aca="true" t="shared" si="0" ref="E8:T8">E10+E26</f>
        <v>26</v>
      </c>
      <c r="F8" s="42">
        <f t="shared" si="0"/>
        <v>30</v>
      </c>
      <c r="G8" s="42">
        <f t="shared" si="0"/>
        <v>26</v>
      </c>
      <c r="H8" s="42">
        <f t="shared" si="0"/>
        <v>30</v>
      </c>
      <c r="I8" s="42">
        <f t="shared" si="0"/>
        <v>26</v>
      </c>
      <c r="J8" s="42">
        <f t="shared" si="0"/>
        <v>30</v>
      </c>
      <c r="K8" s="42">
        <f t="shared" si="0"/>
        <v>26</v>
      </c>
      <c r="L8" s="42">
        <f t="shared" si="0"/>
        <v>30</v>
      </c>
      <c r="M8" s="42">
        <f t="shared" si="0"/>
        <v>26</v>
      </c>
      <c r="N8" s="42">
        <f t="shared" si="0"/>
        <v>28</v>
      </c>
      <c r="O8" s="42">
        <f t="shared" si="0"/>
        <v>24</v>
      </c>
      <c r="P8" s="42">
        <f t="shared" si="0"/>
        <v>28</v>
      </c>
      <c r="Q8" s="42">
        <f t="shared" si="0"/>
        <v>22</v>
      </c>
      <c r="R8" s="42">
        <f t="shared" si="0"/>
        <v>26</v>
      </c>
      <c r="S8" s="42">
        <f t="shared" si="0"/>
        <v>24</v>
      </c>
      <c r="T8" s="42">
        <f t="shared" si="0"/>
        <v>20</v>
      </c>
      <c r="U8" s="65"/>
      <c r="V8" s="24"/>
      <c r="W8" s="24"/>
      <c r="X8" s="24"/>
      <c r="Y8" s="42">
        <f aca="true" t="shared" si="1" ref="Y8:AV8">Y10+Y26</f>
        <v>10</v>
      </c>
      <c r="Z8" s="42">
        <f t="shared" si="1"/>
        <v>8</v>
      </c>
      <c r="AA8" s="42">
        <f t="shared" si="1"/>
        <v>10</v>
      </c>
      <c r="AB8" s="42">
        <f t="shared" si="1"/>
        <v>8</v>
      </c>
      <c r="AC8" s="42">
        <f t="shared" si="1"/>
        <v>10</v>
      </c>
      <c r="AD8" s="42">
        <f t="shared" si="1"/>
        <v>8</v>
      </c>
      <c r="AE8" s="42">
        <f t="shared" si="1"/>
        <v>10</v>
      </c>
      <c r="AF8" s="42">
        <f t="shared" si="1"/>
        <v>8</v>
      </c>
      <c r="AG8" s="42">
        <f t="shared" si="1"/>
        <v>10</v>
      </c>
      <c r="AH8" s="42">
        <f t="shared" si="1"/>
        <v>8</v>
      </c>
      <c r="AI8" s="42">
        <f t="shared" si="1"/>
        <v>10</v>
      </c>
      <c r="AJ8" s="42">
        <f t="shared" si="1"/>
        <v>8</v>
      </c>
      <c r="AK8" s="42">
        <f t="shared" si="1"/>
        <v>10</v>
      </c>
      <c r="AL8" s="42">
        <f t="shared" si="1"/>
        <v>8</v>
      </c>
      <c r="AM8" s="42">
        <f t="shared" si="1"/>
        <v>10</v>
      </c>
      <c r="AN8" s="42">
        <f t="shared" si="1"/>
        <v>8</v>
      </c>
      <c r="AO8" s="42">
        <f t="shared" si="1"/>
        <v>9</v>
      </c>
      <c r="AP8" s="42">
        <f t="shared" si="1"/>
        <v>10</v>
      </c>
      <c r="AQ8" s="42">
        <f t="shared" si="1"/>
        <v>6</v>
      </c>
      <c r="AR8" s="42">
        <f t="shared" si="1"/>
        <v>8</v>
      </c>
      <c r="AS8" s="42">
        <f t="shared" si="1"/>
        <v>2</v>
      </c>
      <c r="AT8" s="42">
        <f t="shared" si="1"/>
        <v>6</v>
      </c>
      <c r="AU8" s="42">
        <f t="shared" si="1"/>
        <v>5</v>
      </c>
      <c r="AV8" s="65">
        <f t="shared" si="1"/>
        <v>24</v>
      </c>
      <c r="AW8" s="127"/>
      <c r="AX8" s="41"/>
      <c r="AY8" s="41"/>
      <c r="AZ8" s="41"/>
      <c r="BA8" s="41"/>
      <c r="BB8" s="41"/>
      <c r="BC8" s="41"/>
      <c r="BD8" s="41"/>
      <c r="BE8" s="104"/>
      <c r="BF8" s="108">
        <f>E8+F8+G8+H8+I8+J8+K8+L8+M8+N8+O8+P8+Q8+R8+S8+T8+Y8+Z8+AA8+AB8+AC8+AD8+AE8+AF8+AG8+AH8+AI8+AJ8+AK8+AL8+AM8+AN8+AO8+AP8+AQ8+AR8+AS8+AT8+AU8+AV8</f>
        <v>636</v>
      </c>
      <c r="BG8" s="68">
        <f>E9+F9+G9+H9+I9+J9+K9+L9+M9+N9+O9+P9+Q9+R9+S9+T9+Y9+Z9+AA9+AB9+AC9+AD9+AE9+AF9+AG9+AH9+AI9+AJ9+AK9+AL9+AM9+AN9+AO9+AP9+AQ9+AR9+AS9+AT9+AU9</f>
        <v>0</v>
      </c>
    </row>
    <row r="9" spans="1:59" ht="27.75" customHeight="1" thickBot="1">
      <c r="A9" s="200"/>
      <c r="B9" s="188"/>
      <c r="C9" s="190"/>
      <c r="D9" s="87" t="s">
        <v>22</v>
      </c>
      <c r="E9" s="91">
        <f aca="true" t="shared" si="2" ref="E9:T9">E11+E27</f>
        <v>0</v>
      </c>
      <c r="F9" s="91">
        <f t="shared" si="2"/>
        <v>0</v>
      </c>
      <c r="G9" s="91">
        <f t="shared" si="2"/>
        <v>0</v>
      </c>
      <c r="H9" s="91">
        <f t="shared" si="2"/>
        <v>0</v>
      </c>
      <c r="I9" s="91">
        <f t="shared" si="2"/>
        <v>0</v>
      </c>
      <c r="J9" s="91">
        <f t="shared" si="2"/>
        <v>0</v>
      </c>
      <c r="K9" s="91">
        <f t="shared" si="2"/>
        <v>0</v>
      </c>
      <c r="L9" s="91">
        <f t="shared" si="2"/>
        <v>0</v>
      </c>
      <c r="M9" s="91">
        <f t="shared" si="2"/>
        <v>0</v>
      </c>
      <c r="N9" s="91">
        <f t="shared" si="2"/>
        <v>0</v>
      </c>
      <c r="O9" s="91">
        <f t="shared" si="2"/>
        <v>0</v>
      </c>
      <c r="P9" s="91">
        <f t="shared" si="2"/>
        <v>0</v>
      </c>
      <c r="Q9" s="91">
        <f t="shared" si="2"/>
        <v>0</v>
      </c>
      <c r="R9" s="91">
        <f t="shared" si="2"/>
        <v>0</v>
      </c>
      <c r="S9" s="91">
        <f t="shared" si="2"/>
        <v>0</v>
      </c>
      <c r="T9" s="91">
        <f t="shared" si="2"/>
        <v>0</v>
      </c>
      <c r="U9" s="65"/>
      <c r="V9" s="23"/>
      <c r="W9" s="23"/>
      <c r="X9" s="23"/>
      <c r="Y9" s="91">
        <f aca="true" t="shared" si="3" ref="Y9:AU9">Y11+Y27</f>
        <v>0</v>
      </c>
      <c r="Z9" s="91">
        <f t="shared" si="3"/>
        <v>0</v>
      </c>
      <c r="AA9" s="91">
        <f t="shared" si="3"/>
        <v>0</v>
      </c>
      <c r="AB9" s="91">
        <f t="shared" si="3"/>
        <v>0</v>
      </c>
      <c r="AC9" s="91">
        <f t="shared" si="3"/>
        <v>0</v>
      </c>
      <c r="AD9" s="91">
        <f t="shared" si="3"/>
        <v>0</v>
      </c>
      <c r="AE9" s="91">
        <f t="shared" si="3"/>
        <v>0</v>
      </c>
      <c r="AF9" s="91">
        <f t="shared" si="3"/>
        <v>0</v>
      </c>
      <c r="AG9" s="91">
        <f t="shared" si="3"/>
        <v>0</v>
      </c>
      <c r="AH9" s="91">
        <f t="shared" si="3"/>
        <v>0</v>
      </c>
      <c r="AI9" s="91">
        <f t="shared" si="3"/>
        <v>0</v>
      </c>
      <c r="AJ9" s="91">
        <f t="shared" si="3"/>
        <v>0</v>
      </c>
      <c r="AK9" s="91">
        <f t="shared" si="3"/>
        <v>0</v>
      </c>
      <c r="AL9" s="91">
        <f t="shared" si="3"/>
        <v>0</v>
      </c>
      <c r="AM9" s="91">
        <f t="shared" si="3"/>
        <v>0</v>
      </c>
      <c r="AN9" s="91">
        <f t="shared" si="3"/>
        <v>0</v>
      </c>
      <c r="AO9" s="91">
        <f t="shared" si="3"/>
        <v>0</v>
      </c>
      <c r="AP9" s="91">
        <f t="shared" si="3"/>
        <v>0</v>
      </c>
      <c r="AQ9" s="91">
        <f t="shared" si="3"/>
        <v>0</v>
      </c>
      <c r="AR9" s="91">
        <f t="shared" si="3"/>
        <v>0</v>
      </c>
      <c r="AS9" s="91">
        <f t="shared" si="3"/>
        <v>0</v>
      </c>
      <c r="AT9" s="91">
        <f t="shared" si="3"/>
        <v>0</v>
      </c>
      <c r="AU9" s="91">
        <f t="shared" si="3"/>
        <v>0</v>
      </c>
      <c r="AV9" s="125"/>
      <c r="AW9" s="67"/>
      <c r="AX9" s="126"/>
      <c r="AY9" s="67"/>
      <c r="AZ9" s="67"/>
      <c r="BA9" s="67"/>
      <c r="BB9" s="67"/>
      <c r="BC9" s="67"/>
      <c r="BD9" s="67"/>
      <c r="BE9" s="105"/>
      <c r="BF9" s="108"/>
      <c r="BG9" s="110">
        <f>E9+F9+G9+H9+I9+J9+K9+L9+M9+N9+O9+P9+Q9+R9+S9+T9+Y9+Z9+AA9+AB9+AC9+AD9+AE9+AF9+AG9+AH9+AI9+AJ9</f>
        <v>0</v>
      </c>
    </row>
    <row r="10" spans="1:59" ht="14.25" customHeight="1">
      <c r="A10" s="200"/>
      <c r="B10" s="199" t="s">
        <v>145</v>
      </c>
      <c r="C10" s="189" t="s">
        <v>78</v>
      </c>
      <c r="D10" s="20" t="s">
        <v>21</v>
      </c>
      <c r="E10" s="39">
        <f>E12+E14+E16+E18+E20+E22+E24</f>
        <v>14</v>
      </c>
      <c r="F10" s="39">
        <f aca="true" t="shared" si="4" ref="F10:T10">F12+F14+F16+F18+F20+F22+F24</f>
        <v>18</v>
      </c>
      <c r="G10" s="39">
        <f t="shared" si="4"/>
        <v>14</v>
      </c>
      <c r="H10" s="39">
        <f t="shared" si="4"/>
        <v>18</v>
      </c>
      <c r="I10" s="39">
        <f t="shared" si="4"/>
        <v>14</v>
      </c>
      <c r="J10" s="39">
        <f t="shared" si="4"/>
        <v>18</v>
      </c>
      <c r="K10" s="39">
        <f t="shared" si="4"/>
        <v>14</v>
      </c>
      <c r="L10" s="39">
        <f t="shared" si="4"/>
        <v>18</v>
      </c>
      <c r="M10" s="39">
        <f t="shared" si="4"/>
        <v>14</v>
      </c>
      <c r="N10" s="39">
        <f t="shared" si="4"/>
        <v>16</v>
      </c>
      <c r="O10" s="39">
        <f t="shared" si="4"/>
        <v>12</v>
      </c>
      <c r="P10" s="39">
        <f t="shared" si="4"/>
        <v>16</v>
      </c>
      <c r="Q10" s="39">
        <f t="shared" si="4"/>
        <v>12</v>
      </c>
      <c r="R10" s="39">
        <f t="shared" si="4"/>
        <v>16</v>
      </c>
      <c r="S10" s="39">
        <f t="shared" si="4"/>
        <v>14</v>
      </c>
      <c r="T10" s="39">
        <f t="shared" si="4"/>
        <v>10</v>
      </c>
      <c r="U10" s="65"/>
      <c r="V10" s="22"/>
      <c r="W10" s="22"/>
      <c r="X10" s="22"/>
      <c r="Y10" s="39">
        <f aca="true" t="shared" si="5" ref="Y10:AV10">Y12+Y14+Y16+Y18+Y20+Y22+Y24</f>
        <v>6</v>
      </c>
      <c r="Z10" s="39">
        <f t="shared" si="5"/>
        <v>6</v>
      </c>
      <c r="AA10" s="39">
        <f t="shared" si="5"/>
        <v>6</v>
      </c>
      <c r="AB10" s="39">
        <f t="shared" si="5"/>
        <v>6</v>
      </c>
      <c r="AC10" s="39">
        <f t="shared" si="5"/>
        <v>6</v>
      </c>
      <c r="AD10" s="39">
        <f t="shared" si="5"/>
        <v>6</v>
      </c>
      <c r="AE10" s="39">
        <f t="shared" si="5"/>
        <v>6</v>
      </c>
      <c r="AF10" s="39">
        <f t="shared" si="5"/>
        <v>6</v>
      </c>
      <c r="AG10" s="39">
        <f t="shared" si="5"/>
        <v>6</v>
      </c>
      <c r="AH10" s="39">
        <f t="shared" si="5"/>
        <v>6</v>
      </c>
      <c r="AI10" s="39">
        <f t="shared" si="5"/>
        <v>6</v>
      </c>
      <c r="AJ10" s="39">
        <f t="shared" si="5"/>
        <v>6</v>
      </c>
      <c r="AK10" s="39">
        <f t="shared" si="5"/>
        <v>6</v>
      </c>
      <c r="AL10" s="39">
        <f t="shared" si="5"/>
        <v>6</v>
      </c>
      <c r="AM10" s="39">
        <f t="shared" si="5"/>
        <v>6</v>
      </c>
      <c r="AN10" s="39">
        <f t="shared" si="5"/>
        <v>6</v>
      </c>
      <c r="AO10" s="39">
        <f t="shared" si="5"/>
        <v>5</v>
      </c>
      <c r="AP10" s="39">
        <f t="shared" si="5"/>
        <v>6</v>
      </c>
      <c r="AQ10" s="39">
        <f t="shared" si="5"/>
        <v>2</v>
      </c>
      <c r="AR10" s="39">
        <f t="shared" si="5"/>
        <v>4</v>
      </c>
      <c r="AS10" s="39">
        <f t="shared" si="5"/>
        <v>0</v>
      </c>
      <c r="AT10" s="39">
        <f t="shared" si="5"/>
        <v>4</v>
      </c>
      <c r="AU10" s="39">
        <f t="shared" si="5"/>
        <v>3</v>
      </c>
      <c r="AV10" s="125">
        <f t="shared" si="5"/>
        <v>16</v>
      </c>
      <c r="AW10" s="67"/>
      <c r="AX10" s="126"/>
      <c r="AY10" s="67"/>
      <c r="AZ10" s="67"/>
      <c r="BA10" s="67"/>
      <c r="BB10" s="67"/>
      <c r="BC10" s="67"/>
      <c r="BD10" s="67"/>
      <c r="BE10" s="105"/>
      <c r="BF10" s="108">
        <f>E10+F10+G10+H10+I10+J10+K10+L10+M10+N10+O10+P10+Q10+R10+S10+T10+Y10+Z10+AA10+AB10+AC10+AD10+AE10+AF10+AG10+AH10+AI10+AJ10</f>
        <v>310</v>
      </c>
      <c r="BG10" s="109"/>
    </row>
    <row r="11" spans="1:59" ht="16.5" customHeight="1" thickBot="1">
      <c r="A11" s="200"/>
      <c r="B11" s="188"/>
      <c r="C11" s="190"/>
      <c r="D11" s="20" t="s">
        <v>22</v>
      </c>
      <c r="E11" s="39">
        <f>E13+E15+E17+E19+E21+E25+E23</f>
        <v>0</v>
      </c>
      <c r="F11" s="39">
        <f aca="true" t="shared" si="6" ref="F11:AU11">F13+F15+F17+F19+F21+F25+F23</f>
        <v>0</v>
      </c>
      <c r="G11" s="39">
        <f t="shared" si="6"/>
        <v>0</v>
      </c>
      <c r="H11" s="39">
        <f t="shared" si="6"/>
        <v>0</v>
      </c>
      <c r="I11" s="39">
        <f t="shared" si="6"/>
        <v>0</v>
      </c>
      <c r="J11" s="39">
        <f t="shared" si="6"/>
        <v>0</v>
      </c>
      <c r="K11" s="39">
        <f t="shared" si="6"/>
        <v>0</v>
      </c>
      <c r="L11" s="39">
        <f t="shared" si="6"/>
        <v>0</v>
      </c>
      <c r="M11" s="39">
        <f t="shared" si="6"/>
        <v>0</v>
      </c>
      <c r="N11" s="39">
        <f t="shared" si="6"/>
        <v>0</v>
      </c>
      <c r="O11" s="39">
        <f t="shared" si="6"/>
        <v>0</v>
      </c>
      <c r="P11" s="39">
        <f t="shared" si="6"/>
        <v>0</v>
      </c>
      <c r="Q11" s="39">
        <f t="shared" si="6"/>
        <v>0</v>
      </c>
      <c r="R11" s="39">
        <f t="shared" si="6"/>
        <v>0</v>
      </c>
      <c r="S11" s="39">
        <f t="shared" si="6"/>
        <v>0</v>
      </c>
      <c r="T11" s="39">
        <f t="shared" si="6"/>
        <v>0</v>
      </c>
      <c r="U11" s="65">
        <f t="shared" si="6"/>
        <v>0</v>
      </c>
      <c r="V11" s="22">
        <f t="shared" si="6"/>
        <v>0</v>
      </c>
      <c r="W11" s="22">
        <f t="shared" si="6"/>
        <v>0</v>
      </c>
      <c r="X11" s="22">
        <f t="shared" si="6"/>
        <v>0</v>
      </c>
      <c r="Y11" s="39">
        <f t="shared" si="6"/>
        <v>0</v>
      </c>
      <c r="Z11" s="39">
        <f t="shared" si="6"/>
        <v>0</v>
      </c>
      <c r="AA11" s="39">
        <f t="shared" si="6"/>
        <v>0</v>
      </c>
      <c r="AB11" s="39">
        <f t="shared" si="6"/>
        <v>0</v>
      </c>
      <c r="AC11" s="39">
        <f t="shared" si="6"/>
        <v>0</v>
      </c>
      <c r="AD11" s="39">
        <f t="shared" si="6"/>
        <v>0</v>
      </c>
      <c r="AE11" s="39">
        <f t="shared" si="6"/>
        <v>0</v>
      </c>
      <c r="AF11" s="39">
        <f t="shared" si="6"/>
        <v>0</v>
      </c>
      <c r="AG11" s="39">
        <f t="shared" si="6"/>
        <v>0</v>
      </c>
      <c r="AH11" s="39">
        <f t="shared" si="6"/>
        <v>0</v>
      </c>
      <c r="AI11" s="39">
        <f t="shared" si="6"/>
        <v>0</v>
      </c>
      <c r="AJ11" s="39">
        <f t="shared" si="6"/>
        <v>0</v>
      </c>
      <c r="AK11" s="39">
        <f t="shared" si="6"/>
        <v>0</v>
      </c>
      <c r="AL11" s="39">
        <f t="shared" si="6"/>
        <v>0</v>
      </c>
      <c r="AM11" s="39">
        <f t="shared" si="6"/>
        <v>0</v>
      </c>
      <c r="AN11" s="39">
        <f t="shared" si="6"/>
        <v>0</v>
      </c>
      <c r="AO11" s="39">
        <f t="shared" si="6"/>
        <v>0</v>
      </c>
      <c r="AP11" s="39">
        <f t="shared" si="6"/>
        <v>0</v>
      </c>
      <c r="AQ11" s="39">
        <f t="shared" si="6"/>
        <v>0</v>
      </c>
      <c r="AR11" s="39">
        <f t="shared" si="6"/>
        <v>0</v>
      </c>
      <c r="AS11" s="39">
        <f t="shared" si="6"/>
        <v>0</v>
      </c>
      <c r="AT11" s="39">
        <f t="shared" si="6"/>
        <v>0</v>
      </c>
      <c r="AU11" s="39">
        <f t="shared" si="6"/>
        <v>0</v>
      </c>
      <c r="AV11" s="125"/>
      <c r="AW11" s="67"/>
      <c r="AX11" s="126"/>
      <c r="AY11" s="67"/>
      <c r="AZ11" s="67"/>
      <c r="BA11" s="67"/>
      <c r="BB11" s="67"/>
      <c r="BC11" s="67"/>
      <c r="BD11" s="67"/>
      <c r="BE11" s="105"/>
      <c r="BF11" s="108"/>
      <c r="BG11" s="110">
        <f>E11+F11+G11+H11+I11+J11+K11+L11+M11+N11+O11+P11+Q11+R11+S11+T11+Y11+Z11+AA11+AB11+AC11+AD11+AE11+AF11+AG11+AH11+AI11+AJ11+AK11+AL11+AM11+AN11+AO11+AP11+AQ11+AR11+AS11+AT11+AU11</f>
        <v>0</v>
      </c>
    </row>
    <row r="12" spans="1:59" ht="12.75">
      <c r="A12" s="200"/>
      <c r="B12" s="174" t="s">
        <v>153</v>
      </c>
      <c r="C12" s="176" t="s">
        <v>172</v>
      </c>
      <c r="D12" s="50" t="s">
        <v>21</v>
      </c>
      <c r="E12" s="92">
        <v>2</v>
      </c>
      <c r="F12" s="92">
        <v>2</v>
      </c>
      <c r="G12" s="92">
        <v>2</v>
      </c>
      <c r="H12" s="92">
        <v>2</v>
      </c>
      <c r="I12" s="92">
        <v>2</v>
      </c>
      <c r="J12" s="92">
        <v>2</v>
      </c>
      <c r="K12" s="92">
        <v>2</v>
      </c>
      <c r="L12" s="92">
        <v>2</v>
      </c>
      <c r="M12" s="92">
        <v>2</v>
      </c>
      <c r="N12" s="92">
        <v>2</v>
      </c>
      <c r="O12" s="92">
        <v>2</v>
      </c>
      <c r="P12" s="92">
        <v>2</v>
      </c>
      <c r="Q12" s="92">
        <v>2</v>
      </c>
      <c r="R12" s="92">
        <v>2</v>
      </c>
      <c r="S12" s="92">
        <v>2</v>
      </c>
      <c r="T12" s="92"/>
      <c r="U12" s="65"/>
      <c r="V12" s="24"/>
      <c r="W12" s="24"/>
      <c r="X12" s="24"/>
      <c r="Y12" s="50">
        <v>2</v>
      </c>
      <c r="Z12" s="50"/>
      <c r="AA12" s="50">
        <v>2</v>
      </c>
      <c r="AB12" s="50"/>
      <c r="AC12" s="50">
        <v>2</v>
      </c>
      <c r="AD12" s="50"/>
      <c r="AE12" s="50">
        <v>2</v>
      </c>
      <c r="AF12" s="50"/>
      <c r="AG12" s="50">
        <v>2</v>
      </c>
      <c r="AH12" s="51"/>
      <c r="AI12" s="50">
        <v>2</v>
      </c>
      <c r="AJ12" s="51"/>
      <c r="AK12" s="50">
        <v>2</v>
      </c>
      <c r="AL12" s="50"/>
      <c r="AM12" s="50">
        <v>2</v>
      </c>
      <c r="AN12" s="50"/>
      <c r="AO12" s="50">
        <v>1</v>
      </c>
      <c r="AP12" s="50"/>
      <c r="AQ12" s="50"/>
      <c r="AR12" s="50"/>
      <c r="AS12" s="50"/>
      <c r="AT12" s="51"/>
      <c r="AU12" s="50"/>
      <c r="AV12" s="125">
        <v>8</v>
      </c>
      <c r="AW12" s="67"/>
      <c r="AX12" s="126"/>
      <c r="AY12" s="67"/>
      <c r="AZ12" s="67"/>
      <c r="BA12" s="67"/>
      <c r="BB12" s="67"/>
      <c r="BC12" s="67"/>
      <c r="BD12" s="67"/>
      <c r="BE12" s="105"/>
      <c r="BF12" s="108">
        <f>E12+F12+G12+H12+I12+J12+K12+L12+M12+N12+O12+P12+Q12+R12+S12+T12+Y12+Z12+AA12+AB12+AC12+AD12+AE12+AF12+AG12+AH12+AI12+AJ12+AK12+AL12+AM12+AN12+AO12+AP12+AQ12+AR12+AS12+AT12+AU12+AV12</f>
        <v>55</v>
      </c>
      <c r="BG12" s="110"/>
    </row>
    <row r="13" spans="1:59" ht="13.5" thickBot="1">
      <c r="A13" s="200"/>
      <c r="B13" s="222"/>
      <c r="C13" s="183"/>
      <c r="D13" s="29" t="s">
        <v>22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65"/>
      <c r="V13" s="30"/>
      <c r="W13" s="30"/>
      <c r="X13" s="30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125"/>
      <c r="AW13" s="67"/>
      <c r="AX13" s="126"/>
      <c r="AY13" s="67"/>
      <c r="AZ13" s="67"/>
      <c r="BA13" s="67"/>
      <c r="BB13" s="67"/>
      <c r="BC13" s="67"/>
      <c r="BD13" s="67"/>
      <c r="BE13" s="105"/>
      <c r="BF13" s="108"/>
      <c r="BG13" s="110">
        <f>E13+F13+G13+H13+I13+J13+K13+L13+M13+N13+O13+P13+Q13+R13+S13+T13+Y13+Z13+AA13+AB13+AC13+AD13+AE13+AF13+AG13+AH13+AI13+AJ13</f>
        <v>0</v>
      </c>
    </row>
    <row r="14" spans="1:59" ht="12.75">
      <c r="A14" s="200"/>
      <c r="B14" s="174" t="s">
        <v>154</v>
      </c>
      <c r="C14" s="176" t="s">
        <v>173</v>
      </c>
      <c r="D14" s="26" t="s">
        <v>21</v>
      </c>
      <c r="E14" s="27">
        <v>2</v>
      </c>
      <c r="F14" s="27">
        <v>4</v>
      </c>
      <c r="G14" s="27">
        <v>2</v>
      </c>
      <c r="H14" s="27">
        <v>4</v>
      </c>
      <c r="I14" s="27">
        <v>2</v>
      </c>
      <c r="J14" s="27">
        <v>4</v>
      </c>
      <c r="K14" s="27">
        <v>2</v>
      </c>
      <c r="L14" s="26">
        <v>4</v>
      </c>
      <c r="M14" s="26">
        <v>2</v>
      </c>
      <c r="N14" s="26">
        <v>4</v>
      </c>
      <c r="O14" s="26">
        <v>2</v>
      </c>
      <c r="P14" s="26">
        <v>4</v>
      </c>
      <c r="Q14" s="26">
        <v>2</v>
      </c>
      <c r="R14" s="26">
        <v>4</v>
      </c>
      <c r="S14" s="26">
        <v>2</v>
      </c>
      <c r="T14" s="26">
        <v>1</v>
      </c>
      <c r="U14" s="65"/>
      <c r="V14" s="28"/>
      <c r="W14" s="28"/>
      <c r="X14" s="28"/>
      <c r="Y14" s="26"/>
      <c r="Z14" s="26">
        <v>2</v>
      </c>
      <c r="AA14" s="26"/>
      <c r="AB14" s="26">
        <v>2</v>
      </c>
      <c r="AC14" s="26"/>
      <c r="AD14" s="26">
        <v>2</v>
      </c>
      <c r="AE14" s="26"/>
      <c r="AF14" s="26">
        <v>2</v>
      </c>
      <c r="AG14" s="26"/>
      <c r="AH14" s="27">
        <v>2</v>
      </c>
      <c r="AI14" s="27"/>
      <c r="AJ14" s="27">
        <v>2</v>
      </c>
      <c r="AK14" s="26"/>
      <c r="AL14" s="26">
        <v>2</v>
      </c>
      <c r="AM14" s="26"/>
      <c r="AN14" s="26">
        <v>2</v>
      </c>
      <c r="AO14" s="26"/>
      <c r="AP14" s="26">
        <v>2</v>
      </c>
      <c r="AQ14" s="26"/>
      <c r="AR14" s="26">
        <v>2</v>
      </c>
      <c r="AS14" s="26"/>
      <c r="AT14" s="27">
        <v>2</v>
      </c>
      <c r="AU14" s="27">
        <v>3</v>
      </c>
      <c r="AV14" s="125"/>
      <c r="AW14" s="67"/>
      <c r="AX14" s="126"/>
      <c r="AY14" s="67"/>
      <c r="AZ14" s="67"/>
      <c r="BA14" s="67"/>
      <c r="BB14" s="67"/>
      <c r="BC14" s="67"/>
      <c r="BD14" s="67"/>
      <c r="BE14" s="105"/>
      <c r="BF14" s="108">
        <f>E14+F14+G14+H14+I14+J14+K14+L14+M14+N14+O14+P14+Q14+R14+S14+T14+Y14+Z14+AA14+AB14+AC14+AD14+AE14+AF14+AG14+AH14+AI14+AJ14+AK14+AL14+AM14+AN14+AO14+AP14+AQ14+AR14+AS14+AT14+AU14</f>
        <v>70</v>
      </c>
      <c r="BG14" s="110"/>
    </row>
    <row r="15" spans="1:59" ht="13.5" thickBot="1">
      <c r="A15" s="200"/>
      <c r="B15" s="222"/>
      <c r="C15" s="183"/>
      <c r="D15" s="29" t="s">
        <v>22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65"/>
      <c r="V15" s="30"/>
      <c r="W15" s="30"/>
      <c r="X15" s="30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125"/>
      <c r="AW15" s="67"/>
      <c r="AX15" s="126"/>
      <c r="AY15" s="67"/>
      <c r="AZ15" s="67"/>
      <c r="BA15" s="67"/>
      <c r="BB15" s="67"/>
      <c r="BC15" s="67"/>
      <c r="BD15" s="67"/>
      <c r="BE15" s="105"/>
      <c r="BF15" s="108"/>
      <c r="BG15" s="110">
        <f>E15+F15+G15+H15+I15+J15+K15+L15+M15+N15+O15+P15+Q15+R15+S15+T15+Y15+Z15+AA15+AB15+AC15+AD15+AE15+AF15+AG15+AH15+AI15+AJ15</f>
        <v>0</v>
      </c>
    </row>
    <row r="16" spans="1:59" ht="12.75">
      <c r="A16" s="200"/>
      <c r="B16" s="174" t="s">
        <v>155</v>
      </c>
      <c r="C16" s="176" t="s">
        <v>79</v>
      </c>
      <c r="D16" s="26" t="s">
        <v>21</v>
      </c>
      <c r="E16" s="27">
        <v>2</v>
      </c>
      <c r="F16" s="27">
        <v>2</v>
      </c>
      <c r="G16" s="27">
        <v>2</v>
      </c>
      <c r="H16" s="27">
        <v>2</v>
      </c>
      <c r="I16" s="27">
        <v>2</v>
      </c>
      <c r="J16" s="27">
        <v>2</v>
      </c>
      <c r="K16" s="27">
        <v>2</v>
      </c>
      <c r="L16" s="26">
        <v>2</v>
      </c>
      <c r="M16" s="26">
        <v>2</v>
      </c>
      <c r="N16" s="26">
        <v>2</v>
      </c>
      <c r="O16" s="26">
        <v>2</v>
      </c>
      <c r="P16" s="26">
        <v>2</v>
      </c>
      <c r="Q16" s="26">
        <v>2</v>
      </c>
      <c r="R16" s="26">
        <v>2</v>
      </c>
      <c r="S16" s="26">
        <v>2</v>
      </c>
      <c r="T16" s="26">
        <v>1</v>
      </c>
      <c r="U16" s="65"/>
      <c r="V16" s="28"/>
      <c r="W16" s="28"/>
      <c r="X16" s="28"/>
      <c r="Y16" s="26">
        <v>2</v>
      </c>
      <c r="Z16" s="26"/>
      <c r="AA16" s="26">
        <v>2</v>
      </c>
      <c r="AB16" s="26"/>
      <c r="AC16" s="26">
        <v>2</v>
      </c>
      <c r="AD16" s="26"/>
      <c r="AE16" s="26">
        <v>2</v>
      </c>
      <c r="AF16" s="26"/>
      <c r="AG16" s="26">
        <v>2</v>
      </c>
      <c r="AH16" s="27"/>
      <c r="AI16" s="27">
        <v>2</v>
      </c>
      <c r="AJ16" s="27"/>
      <c r="AK16" s="26">
        <v>2</v>
      </c>
      <c r="AL16" s="26"/>
      <c r="AM16" s="26">
        <v>2</v>
      </c>
      <c r="AN16" s="26"/>
      <c r="AO16" s="26">
        <v>2</v>
      </c>
      <c r="AP16" s="26"/>
      <c r="AQ16" s="26">
        <v>2</v>
      </c>
      <c r="AR16" s="26"/>
      <c r="AS16" s="26"/>
      <c r="AT16" s="27"/>
      <c r="AU16" s="27"/>
      <c r="AV16" s="125"/>
      <c r="AW16" s="67"/>
      <c r="AX16" s="126"/>
      <c r="AY16" s="67"/>
      <c r="AZ16" s="67"/>
      <c r="BA16" s="67"/>
      <c r="BB16" s="67"/>
      <c r="BC16" s="67"/>
      <c r="BD16" s="67"/>
      <c r="BE16" s="105"/>
      <c r="BF16" s="108">
        <f>E16+F16+G16+H16+I16+J16+K16+L16+M16+N16+O16+P16+Q16+R16+S16+T16+Y16+Z16+AA16+AB16+AC16+AD16+AE16+AF16+AG16+AH16+AI16+AJ16+AK16+AL16+AM16+AN16+AO16+AP16+AQ16+AR16+AS16+AT16+AU16</f>
        <v>51</v>
      </c>
      <c r="BG16" s="110"/>
    </row>
    <row r="17" spans="1:59" ht="13.5" thickBot="1">
      <c r="A17" s="200"/>
      <c r="B17" s="222"/>
      <c r="C17" s="183"/>
      <c r="D17" s="29" t="s">
        <v>22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65"/>
      <c r="V17" s="30"/>
      <c r="W17" s="30"/>
      <c r="X17" s="30"/>
      <c r="Y17" s="72"/>
      <c r="Z17" s="72"/>
      <c r="AA17" s="72"/>
      <c r="AB17" s="72"/>
      <c r="AC17" s="72"/>
      <c r="AD17" s="72"/>
      <c r="AE17" s="72"/>
      <c r="AF17" s="72"/>
      <c r="AG17" s="72"/>
      <c r="AH17" s="38"/>
      <c r="AI17" s="38"/>
      <c r="AJ17" s="38"/>
      <c r="AK17" s="72"/>
      <c r="AL17" s="72"/>
      <c r="AM17" s="72"/>
      <c r="AN17" s="72"/>
      <c r="AO17" s="72"/>
      <c r="AP17" s="72"/>
      <c r="AQ17" s="72"/>
      <c r="AR17" s="72"/>
      <c r="AS17" s="72"/>
      <c r="AT17" s="38"/>
      <c r="AU17" s="38"/>
      <c r="AV17" s="125"/>
      <c r="AW17" s="67"/>
      <c r="AX17" s="126"/>
      <c r="AY17" s="67"/>
      <c r="AZ17" s="67"/>
      <c r="BA17" s="67"/>
      <c r="BB17" s="67"/>
      <c r="BC17" s="67"/>
      <c r="BD17" s="67"/>
      <c r="BE17" s="105"/>
      <c r="BF17" s="108"/>
      <c r="BG17" s="110">
        <f>E17+F17+G17+H17+I17+J17+K17+L17+M17+N17+O17+P17+Q17+R17+S17+T17+Y17+Z17+AA17+AB17+AC17+AD17+AE17+AF17+AG17+AH17+AI17+AJ17</f>
        <v>0</v>
      </c>
    </row>
    <row r="18" spans="1:59" ht="12.75" customHeight="1">
      <c r="A18" s="200"/>
      <c r="B18" s="174" t="s">
        <v>175</v>
      </c>
      <c r="C18" s="176" t="s">
        <v>174</v>
      </c>
      <c r="D18" s="26" t="s">
        <v>21</v>
      </c>
      <c r="E18" s="27">
        <v>4</v>
      </c>
      <c r="F18" s="27">
        <v>2</v>
      </c>
      <c r="G18" s="27">
        <v>4</v>
      </c>
      <c r="H18" s="27">
        <v>2</v>
      </c>
      <c r="I18" s="27">
        <v>4</v>
      </c>
      <c r="J18" s="27">
        <v>2</v>
      </c>
      <c r="K18" s="27">
        <v>4</v>
      </c>
      <c r="L18" s="26">
        <v>2</v>
      </c>
      <c r="M18" s="26">
        <v>4</v>
      </c>
      <c r="N18" s="26">
        <v>2</v>
      </c>
      <c r="O18" s="26">
        <v>2</v>
      </c>
      <c r="P18" s="26">
        <v>2</v>
      </c>
      <c r="Q18" s="26">
        <v>2</v>
      </c>
      <c r="R18" s="26">
        <v>2</v>
      </c>
      <c r="S18" s="26">
        <v>2</v>
      </c>
      <c r="T18" s="26">
        <v>1</v>
      </c>
      <c r="U18" s="65"/>
      <c r="V18" s="28"/>
      <c r="W18" s="28"/>
      <c r="X18" s="28"/>
      <c r="Y18" s="26"/>
      <c r="Z18" s="26">
        <v>2</v>
      </c>
      <c r="AA18" s="26"/>
      <c r="AB18" s="26">
        <v>2</v>
      </c>
      <c r="AC18" s="26"/>
      <c r="AD18" s="26">
        <v>2</v>
      </c>
      <c r="AE18" s="26"/>
      <c r="AF18" s="26">
        <v>2</v>
      </c>
      <c r="AG18" s="26"/>
      <c r="AH18" s="27">
        <v>2</v>
      </c>
      <c r="AI18" s="27"/>
      <c r="AJ18" s="27">
        <v>2</v>
      </c>
      <c r="AK18" s="26"/>
      <c r="AL18" s="26">
        <v>2</v>
      </c>
      <c r="AM18" s="26"/>
      <c r="AN18" s="26">
        <v>2</v>
      </c>
      <c r="AO18" s="26"/>
      <c r="AP18" s="26">
        <v>2</v>
      </c>
      <c r="AQ18" s="26"/>
      <c r="AR18" s="26">
        <v>2</v>
      </c>
      <c r="AS18" s="26"/>
      <c r="AT18" s="27">
        <v>2</v>
      </c>
      <c r="AU18" s="27"/>
      <c r="AV18" s="125">
        <v>8</v>
      </c>
      <c r="AW18" s="67"/>
      <c r="AX18" s="126"/>
      <c r="AY18" s="67"/>
      <c r="AZ18" s="67"/>
      <c r="BA18" s="67"/>
      <c r="BB18" s="67"/>
      <c r="BC18" s="67"/>
      <c r="BD18" s="67"/>
      <c r="BE18" s="105"/>
      <c r="BF18" s="108">
        <f>E18+F18+G18+H18+I18+J18+K18+L18+M18+N18+O18+P18+Q18+R18+S18+T18+Y18+Z18+AA18+AB18+AC18+AD18+AE18+AF18+AG18+AH18+AI18+AJ18+AK18+AL18+AM18+AN18+AO18+AP18+AQ18+AR18+AS18+AT18+AU18+AV18</f>
        <v>71</v>
      </c>
      <c r="BG18" s="110"/>
    </row>
    <row r="19" spans="1:59" ht="13.5" thickBot="1">
      <c r="A19" s="200"/>
      <c r="B19" s="222"/>
      <c r="C19" s="183"/>
      <c r="D19" s="29" t="s">
        <v>22</v>
      </c>
      <c r="E19" s="38"/>
      <c r="F19" s="38"/>
      <c r="G19" s="38"/>
      <c r="H19" s="38"/>
      <c r="I19" s="38"/>
      <c r="J19" s="38"/>
      <c r="K19" s="38"/>
      <c r="L19" s="72"/>
      <c r="M19" s="72"/>
      <c r="N19" s="72"/>
      <c r="O19" s="72"/>
      <c r="P19" s="72"/>
      <c r="Q19" s="72"/>
      <c r="R19" s="72"/>
      <c r="S19" s="72"/>
      <c r="T19" s="72"/>
      <c r="U19" s="65"/>
      <c r="V19" s="30"/>
      <c r="W19" s="30"/>
      <c r="X19" s="30"/>
      <c r="Y19" s="72"/>
      <c r="Z19" s="72"/>
      <c r="AA19" s="72"/>
      <c r="AB19" s="72"/>
      <c r="AC19" s="72"/>
      <c r="AD19" s="72"/>
      <c r="AE19" s="72"/>
      <c r="AF19" s="72"/>
      <c r="AG19" s="72"/>
      <c r="AH19" s="38"/>
      <c r="AI19" s="38"/>
      <c r="AJ19" s="38"/>
      <c r="AK19" s="72"/>
      <c r="AL19" s="72"/>
      <c r="AM19" s="72"/>
      <c r="AN19" s="72"/>
      <c r="AO19" s="72"/>
      <c r="AP19" s="72"/>
      <c r="AQ19" s="72"/>
      <c r="AR19" s="72"/>
      <c r="AS19" s="72"/>
      <c r="AT19" s="38"/>
      <c r="AU19" s="38"/>
      <c r="AV19" s="125"/>
      <c r="AW19" s="67"/>
      <c r="AX19" s="126"/>
      <c r="AY19" s="67"/>
      <c r="AZ19" s="67"/>
      <c r="BA19" s="67"/>
      <c r="BB19" s="67"/>
      <c r="BC19" s="67"/>
      <c r="BD19" s="67"/>
      <c r="BE19" s="105"/>
      <c r="BF19" s="108"/>
      <c r="BG19" s="110">
        <f>E19+F19+G19+H19+I19+J19+K19+L19+M19+N19+O19+P19+Q19+R19+S19+T19+Y19+Z19+AA19+AB19+AC19+AD19+AE19+AF19+AG19+AH19+AI19+AJ19</f>
        <v>0</v>
      </c>
    </row>
    <row r="20" spans="1:59" ht="12.75">
      <c r="A20" s="200"/>
      <c r="B20" s="174" t="s">
        <v>176</v>
      </c>
      <c r="C20" s="176" t="s">
        <v>70</v>
      </c>
      <c r="D20" s="26" t="s">
        <v>21</v>
      </c>
      <c r="E20" s="74">
        <v>2</v>
      </c>
      <c r="F20" s="74">
        <v>4</v>
      </c>
      <c r="G20" s="74">
        <v>2</v>
      </c>
      <c r="H20" s="74">
        <v>4</v>
      </c>
      <c r="I20" s="74">
        <v>2</v>
      </c>
      <c r="J20" s="74">
        <v>4</v>
      </c>
      <c r="K20" s="74">
        <v>2</v>
      </c>
      <c r="L20" s="74">
        <v>4</v>
      </c>
      <c r="M20" s="74">
        <v>2</v>
      </c>
      <c r="N20" s="74">
        <v>2</v>
      </c>
      <c r="O20" s="74">
        <v>2</v>
      </c>
      <c r="P20" s="74">
        <v>2</v>
      </c>
      <c r="Q20" s="74">
        <v>2</v>
      </c>
      <c r="R20" s="74">
        <v>2</v>
      </c>
      <c r="S20" s="74">
        <v>2</v>
      </c>
      <c r="T20" s="74">
        <v>2</v>
      </c>
      <c r="U20" s="65"/>
      <c r="V20" s="77"/>
      <c r="W20" s="77"/>
      <c r="X20" s="77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125"/>
      <c r="AW20" s="67"/>
      <c r="AX20" s="126"/>
      <c r="AY20" s="67"/>
      <c r="AZ20" s="67"/>
      <c r="BA20" s="67"/>
      <c r="BB20" s="67"/>
      <c r="BC20" s="67"/>
      <c r="BD20" s="67"/>
      <c r="BE20" s="105"/>
      <c r="BF20" s="108">
        <f>E20+F20+G20+H20+I20+J20+K20+L20+M20+N20+O20+P20+Q20+R20+S20+T20+Y20+Z20+AA20+AB20+AC20+AD20+AE20+AF20+AG20+AH20+AI20+AJ20</f>
        <v>40</v>
      </c>
      <c r="BG20" s="110"/>
    </row>
    <row r="21" spans="1:59" ht="13.5" thickBot="1">
      <c r="A21" s="200"/>
      <c r="B21" s="175"/>
      <c r="C21" s="177"/>
      <c r="D21" s="33" t="s">
        <v>22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130"/>
      <c r="V21" s="77"/>
      <c r="W21" s="77"/>
      <c r="X21" s="77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125"/>
      <c r="AW21" s="67"/>
      <c r="AX21" s="126"/>
      <c r="AY21" s="67"/>
      <c r="AZ21" s="67"/>
      <c r="BA21" s="67"/>
      <c r="BB21" s="67"/>
      <c r="BC21" s="67"/>
      <c r="BD21" s="67"/>
      <c r="BE21" s="105"/>
      <c r="BF21" s="108"/>
      <c r="BG21" s="110">
        <f>E21+F21+G21+H21+I21+J21+K21+L21+M21+N21+O21+P21+Q21+R21+S21+T21+Y21+Z21+AA21+AB21+AC21+AD21+AE21+AF21+AG21+AH21+AI21+AJ21</f>
        <v>0</v>
      </c>
    </row>
    <row r="22" spans="1:59" ht="12.75">
      <c r="A22" s="200"/>
      <c r="B22" s="174" t="s">
        <v>156</v>
      </c>
      <c r="C22" s="176" t="s">
        <v>80</v>
      </c>
      <c r="D22" s="132" t="s">
        <v>21</v>
      </c>
      <c r="E22" s="138">
        <v>2</v>
      </c>
      <c r="F22" s="138">
        <v>4</v>
      </c>
      <c r="G22" s="138">
        <v>2</v>
      </c>
      <c r="H22" s="138">
        <v>4</v>
      </c>
      <c r="I22" s="138">
        <v>2</v>
      </c>
      <c r="J22" s="138">
        <v>4</v>
      </c>
      <c r="K22" s="138">
        <v>2</v>
      </c>
      <c r="L22" s="138">
        <v>4</v>
      </c>
      <c r="M22" s="138">
        <v>2</v>
      </c>
      <c r="N22" s="138">
        <v>4</v>
      </c>
      <c r="O22" s="138">
        <v>2</v>
      </c>
      <c r="P22" s="138">
        <v>4</v>
      </c>
      <c r="Q22" s="138">
        <v>2</v>
      </c>
      <c r="R22" s="138">
        <v>4</v>
      </c>
      <c r="S22" s="138">
        <v>4</v>
      </c>
      <c r="T22" s="138">
        <v>5</v>
      </c>
      <c r="U22" s="133"/>
      <c r="V22" s="134"/>
      <c r="W22" s="134"/>
      <c r="X22" s="134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25"/>
      <c r="AW22" s="67"/>
      <c r="AX22" s="126"/>
      <c r="AY22" s="67"/>
      <c r="AZ22" s="67"/>
      <c r="BA22" s="67"/>
      <c r="BB22" s="67"/>
      <c r="BC22" s="67"/>
      <c r="BD22" s="67"/>
      <c r="BE22" s="105"/>
      <c r="BF22" s="108">
        <f>E22+F22+G22+H22+I22+J22+K22+L22+M22+N22+O22+P22+Q22+R22+S22+T22+Y22+Z22+AA22+AB22+AC22+AD22+AE22+AF22+AG22+AH22+AI22+AJ22</f>
        <v>51</v>
      </c>
      <c r="BG22" s="110"/>
    </row>
    <row r="23" spans="1:59" ht="13.5" thickBot="1">
      <c r="A23" s="200"/>
      <c r="B23" s="222"/>
      <c r="C23" s="183"/>
      <c r="D23" s="135" t="s">
        <v>22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136"/>
      <c r="V23" s="137"/>
      <c r="W23" s="137"/>
      <c r="X23" s="137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125"/>
      <c r="AW23" s="67"/>
      <c r="AX23" s="126"/>
      <c r="AY23" s="67"/>
      <c r="AZ23" s="67"/>
      <c r="BA23" s="67"/>
      <c r="BB23" s="67"/>
      <c r="BC23" s="67"/>
      <c r="BD23" s="67"/>
      <c r="BE23" s="105"/>
      <c r="BF23" s="108"/>
      <c r="BG23" s="110">
        <f>E23+F23+G23+H23+I23+J23+K23+L23+M23+N23+O23+P23+Q23+R23+S23+T23+Y23+Z23+AA23+AB23+AC23+AD23+AE23+AF23+AG23+AH23+AI23+AJ23</f>
        <v>0</v>
      </c>
    </row>
    <row r="24" spans="1:59" ht="12.75">
      <c r="A24" s="200"/>
      <c r="B24" s="175" t="s">
        <v>178</v>
      </c>
      <c r="C24" s="177" t="s">
        <v>151</v>
      </c>
      <c r="D24" s="50" t="s">
        <v>21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131"/>
      <c r="V24" s="24"/>
      <c r="W24" s="24"/>
      <c r="X24" s="24"/>
      <c r="Y24" s="81">
        <v>2</v>
      </c>
      <c r="Z24" s="81">
        <v>2</v>
      </c>
      <c r="AA24" s="81">
        <v>2</v>
      </c>
      <c r="AB24" s="81">
        <v>2</v>
      </c>
      <c r="AC24" s="81">
        <v>2</v>
      </c>
      <c r="AD24" s="81">
        <v>2</v>
      </c>
      <c r="AE24" s="81">
        <v>2</v>
      </c>
      <c r="AF24" s="81">
        <v>2</v>
      </c>
      <c r="AG24" s="81">
        <v>2</v>
      </c>
      <c r="AH24" s="81">
        <v>2</v>
      </c>
      <c r="AI24" s="81">
        <v>2</v>
      </c>
      <c r="AJ24" s="81">
        <v>2</v>
      </c>
      <c r="AK24" s="81">
        <v>2</v>
      </c>
      <c r="AL24" s="81">
        <v>2</v>
      </c>
      <c r="AM24" s="81">
        <v>2</v>
      </c>
      <c r="AN24" s="81">
        <v>2</v>
      </c>
      <c r="AO24" s="81">
        <v>2</v>
      </c>
      <c r="AP24" s="81">
        <v>2</v>
      </c>
      <c r="AQ24" s="81"/>
      <c r="AR24" s="81"/>
      <c r="AS24" s="81"/>
      <c r="AT24" s="81"/>
      <c r="AU24" s="81"/>
      <c r="AV24" s="125"/>
      <c r="AW24" s="67"/>
      <c r="AX24" s="126"/>
      <c r="AY24" s="67"/>
      <c r="AZ24" s="67"/>
      <c r="BA24" s="67"/>
      <c r="BB24" s="67"/>
      <c r="BC24" s="67"/>
      <c r="BD24" s="67"/>
      <c r="BE24" s="105"/>
      <c r="BF24" s="108">
        <f>E24+F24+G24+H24+I24+J24+K24+L24+M24+N24+O24+P24+Q24+R24+S24+T24+Y24+Z24+AA24+AB24+AC24+AD24+AE24+AF24+AG24+AH24+AI24+AJ24+AK24+AL24+AM24+AN24+AO24+AP24+AQ24+AR24+AS24+AT24+AU24</f>
        <v>36</v>
      </c>
      <c r="BG24" s="110"/>
    </row>
    <row r="25" spans="1:59" ht="13.5" thickBot="1">
      <c r="A25" s="200"/>
      <c r="B25" s="222"/>
      <c r="C25" s="183"/>
      <c r="D25" s="33" t="s">
        <v>22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5"/>
      <c r="V25" s="22"/>
      <c r="W25" s="22"/>
      <c r="X25" s="22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125"/>
      <c r="AW25" s="67"/>
      <c r="AX25" s="126"/>
      <c r="AY25" s="67"/>
      <c r="AZ25" s="67"/>
      <c r="BA25" s="67"/>
      <c r="BB25" s="67"/>
      <c r="BC25" s="67"/>
      <c r="BD25" s="67"/>
      <c r="BE25" s="105"/>
      <c r="BF25" s="108"/>
      <c r="BG25" s="110">
        <f>E25+F25+G25+H25+I25+J25+K25+L25+M25+N25+O25+P25+Q25+R25+S25+T25+Y25+Z25+AA25+AB25+AC25+AD25+AE25+AF25+AG25+AH25+AI25+AJ25</f>
        <v>0</v>
      </c>
    </row>
    <row r="26" spans="1:59" ht="15" customHeight="1">
      <c r="A26" s="200"/>
      <c r="B26" s="199" t="s">
        <v>146</v>
      </c>
      <c r="C26" s="189" t="s">
        <v>81</v>
      </c>
      <c r="D26" s="52" t="s">
        <v>21</v>
      </c>
      <c r="E26" s="53">
        <f>E28+E30</f>
        <v>12</v>
      </c>
      <c r="F26" s="53">
        <f>F28+F30</f>
        <v>12</v>
      </c>
      <c r="G26" s="53">
        <f aca="true" t="shared" si="7" ref="G26:T26">G28+G30</f>
        <v>12</v>
      </c>
      <c r="H26" s="53">
        <f t="shared" si="7"/>
        <v>12</v>
      </c>
      <c r="I26" s="53">
        <f t="shared" si="7"/>
        <v>12</v>
      </c>
      <c r="J26" s="53">
        <f t="shared" si="7"/>
        <v>12</v>
      </c>
      <c r="K26" s="53">
        <f t="shared" si="7"/>
        <v>12</v>
      </c>
      <c r="L26" s="53">
        <f t="shared" si="7"/>
        <v>12</v>
      </c>
      <c r="M26" s="53">
        <f t="shared" si="7"/>
        <v>12</v>
      </c>
      <c r="N26" s="53">
        <f t="shared" si="7"/>
        <v>12</v>
      </c>
      <c r="O26" s="53">
        <f t="shared" si="7"/>
        <v>12</v>
      </c>
      <c r="P26" s="53">
        <f t="shared" si="7"/>
        <v>12</v>
      </c>
      <c r="Q26" s="53">
        <f t="shared" si="7"/>
        <v>10</v>
      </c>
      <c r="R26" s="53">
        <f t="shared" si="7"/>
        <v>10</v>
      </c>
      <c r="S26" s="53">
        <f t="shared" si="7"/>
        <v>10</v>
      </c>
      <c r="T26" s="53">
        <f t="shared" si="7"/>
        <v>10</v>
      </c>
      <c r="U26" s="65"/>
      <c r="V26" s="24"/>
      <c r="W26" s="24"/>
      <c r="X26" s="24"/>
      <c r="Y26" s="53">
        <f aca="true" t="shared" si="8" ref="Y26:AJ27">Y28+Y30</f>
        <v>4</v>
      </c>
      <c r="Z26" s="53">
        <f t="shared" si="8"/>
        <v>2</v>
      </c>
      <c r="AA26" s="53">
        <f t="shared" si="8"/>
        <v>4</v>
      </c>
      <c r="AB26" s="53">
        <f t="shared" si="8"/>
        <v>2</v>
      </c>
      <c r="AC26" s="53">
        <f t="shared" si="8"/>
        <v>4</v>
      </c>
      <c r="AD26" s="53">
        <f t="shared" si="8"/>
        <v>2</v>
      </c>
      <c r="AE26" s="53">
        <f t="shared" si="8"/>
        <v>4</v>
      </c>
      <c r="AF26" s="53">
        <f t="shared" si="8"/>
        <v>2</v>
      </c>
      <c r="AG26" s="53">
        <f t="shared" si="8"/>
        <v>4</v>
      </c>
      <c r="AH26" s="53">
        <f t="shared" si="8"/>
        <v>2</v>
      </c>
      <c r="AI26" s="53">
        <f t="shared" si="8"/>
        <v>4</v>
      </c>
      <c r="AJ26" s="53">
        <f t="shared" si="8"/>
        <v>2</v>
      </c>
      <c r="AK26" s="53">
        <f aca="true" t="shared" si="9" ref="AK26:AT26">AK28+AK30</f>
        <v>4</v>
      </c>
      <c r="AL26" s="53">
        <f t="shared" si="9"/>
        <v>2</v>
      </c>
      <c r="AM26" s="53">
        <f t="shared" si="9"/>
        <v>4</v>
      </c>
      <c r="AN26" s="53">
        <f t="shared" si="9"/>
        <v>2</v>
      </c>
      <c r="AO26" s="53">
        <f t="shared" si="9"/>
        <v>4</v>
      </c>
      <c r="AP26" s="53">
        <f t="shared" si="9"/>
        <v>4</v>
      </c>
      <c r="AQ26" s="53">
        <f t="shared" si="9"/>
        <v>4</v>
      </c>
      <c r="AR26" s="53">
        <f t="shared" si="9"/>
        <v>4</v>
      </c>
      <c r="AS26" s="53">
        <f t="shared" si="9"/>
        <v>2</v>
      </c>
      <c r="AT26" s="53">
        <f t="shared" si="9"/>
        <v>2</v>
      </c>
      <c r="AU26" s="53">
        <f>AU28+AU30</f>
        <v>2</v>
      </c>
      <c r="AV26" s="125">
        <f>AV28+AV30</f>
        <v>8</v>
      </c>
      <c r="AW26" s="67"/>
      <c r="AX26" s="126"/>
      <c r="AY26" s="67"/>
      <c r="AZ26" s="67"/>
      <c r="BA26" s="67"/>
      <c r="BB26" s="67"/>
      <c r="BC26" s="67"/>
      <c r="BD26" s="67"/>
      <c r="BE26" s="105"/>
      <c r="BF26" s="111">
        <f>E26+F26+G26+H26+I26+J26+K26+L26+M26+N26+O26+P26+Q26+R26+S26+T26+Y26+Z26+AA26+AB26+AC26+AD26+AE26+AF26+AG26+AH26+AI26+AJ26</f>
        <v>220</v>
      </c>
      <c r="BG26" s="110"/>
    </row>
    <row r="27" spans="1:59" ht="14.25" thickBot="1">
      <c r="A27" s="200"/>
      <c r="B27" s="188"/>
      <c r="C27" s="190"/>
      <c r="D27" s="31" t="s">
        <v>22</v>
      </c>
      <c r="E27" s="37">
        <f>E29+E31</f>
        <v>0</v>
      </c>
      <c r="F27" s="37">
        <f aca="true" t="shared" si="10" ref="F27:T27">F29+F31</f>
        <v>0</v>
      </c>
      <c r="G27" s="37">
        <f t="shared" si="10"/>
        <v>0</v>
      </c>
      <c r="H27" s="37">
        <f t="shared" si="10"/>
        <v>0</v>
      </c>
      <c r="I27" s="37">
        <f t="shared" si="10"/>
        <v>0</v>
      </c>
      <c r="J27" s="37">
        <f t="shared" si="10"/>
        <v>0</v>
      </c>
      <c r="K27" s="37">
        <f t="shared" si="10"/>
        <v>0</v>
      </c>
      <c r="L27" s="37">
        <f t="shared" si="10"/>
        <v>0</v>
      </c>
      <c r="M27" s="37">
        <f t="shared" si="10"/>
        <v>0</v>
      </c>
      <c r="N27" s="37">
        <f t="shared" si="10"/>
        <v>0</v>
      </c>
      <c r="O27" s="37">
        <f t="shared" si="10"/>
        <v>0</v>
      </c>
      <c r="P27" s="37">
        <f t="shared" si="10"/>
        <v>0</v>
      </c>
      <c r="Q27" s="37">
        <f t="shared" si="10"/>
        <v>0</v>
      </c>
      <c r="R27" s="37">
        <f t="shared" si="10"/>
        <v>0</v>
      </c>
      <c r="S27" s="37">
        <f t="shared" si="10"/>
        <v>0</v>
      </c>
      <c r="T27" s="37">
        <f t="shared" si="10"/>
        <v>0</v>
      </c>
      <c r="U27" s="65"/>
      <c r="V27" s="30"/>
      <c r="W27" s="30"/>
      <c r="X27" s="30"/>
      <c r="Y27" s="118">
        <f t="shared" si="8"/>
        <v>0</v>
      </c>
      <c r="Z27" s="118">
        <f t="shared" si="8"/>
        <v>0</v>
      </c>
      <c r="AA27" s="118">
        <f t="shared" si="8"/>
        <v>0</v>
      </c>
      <c r="AB27" s="123">
        <f t="shared" si="8"/>
        <v>0</v>
      </c>
      <c r="AC27" s="37">
        <f t="shared" si="8"/>
        <v>0</v>
      </c>
      <c r="AD27" s="37">
        <f t="shared" si="8"/>
        <v>0</v>
      </c>
      <c r="AE27" s="37">
        <f t="shared" si="8"/>
        <v>0</v>
      </c>
      <c r="AF27" s="37">
        <f t="shared" si="8"/>
        <v>0</v>
      </c>
      <c r="AG27" s="37">
        <f t="shared" si="8"/>
        <v>0</v>
      </c>
      <c r="AH27" s="37">
        <f t="shared" si="8"/>
        <v>0</v>
      </c>
      <c r="AI27" s="37">
        <f t="shared" si="8"/>
        <v>0</v>
      </c>
      <c r="AJ27" s="37">
        <f t="shared" si="8"/>
        <v>0</v>
      </c>
      <c r="AK27" s="118">
        <f aca="true" t="shared" si="11" ref="AK27:AU27">AK29+AK31</f>
        <v>0</v>
      </c>
      <c r="AL27" s="118">
        <f t="shared" si="11"/>
        <v>0</v>
      </c>
      <c r="AM27" s="118">
        <f t="shared" si="11"/>
        <v>0</v>
      </c>
      <c r="AN27" s="123">
        <f t="shared" si="11"/>
        <v>0</v>
      </c>
      <c r="AO27" s="37">
        <f t="shared" si="11"/>
        <v>0</v>
      </c>
      <c r="AP27" s="37">
        <f t="shared" si="11"/>
        <v>0</v>
      </c>
      <c r="AQ27" s="37">
        <f t="shared" si="11"/>
        <v>0</v>
      </c>
      <c r="AR27" s="37">
        <f t="shared" si="11"/>
        <v>0</v>
      </c>
      <c r="AS27" s="37">
        <f t="shared" si="11"/>
        <v>0</v>
      </c>
      <c r="AT27" s="37">
        <f t="shared" si="11"/>
        <v>0</v>
      </c>
      <c r="AU27" s="37">
        <f t="shared" si="11"/>
        <v>0</v>
      </c>
      <c r="AV27" s="125"/>
      <c r="AW27" s="67"/>
      <c r="AX27" s="126"/>
      <c r="AY27" s="67"/>
      <c r="AZ27" s="67"/>
      <c r="BA27" s="67"/>
      <c r="BB27" s="67"/>
      <c r="BC27" s="67"/>
      <c r="BD27" s="67"/>
      <c r="BE27" s="105"/>
      <c r="BF27" s="108"/>
      <c r="BG27" s="109">
        <f>E27+F27+G27+H27+I27+J27+K27+L27+M27+N27+O27+P27+Q27+R27+S27+T27+Y27+Z27+AA27+AB27+AC27+AD27+AE27+AF27+AG27+AH27+AI27+AJ27</f>
        <v>0</v>
      </c>
    </row>
    <row r="28" spans="1:59" ht="12.75">
      <c r="A28" s="200"/>
      <c r="B28" s="174" t="s">
        <v>157</v>
      </c>
      <c r="C28" s="176" t="s">
        <v>177</v>
      </c>
      <c r="D28" s="26" t="s">
        <v>21</v>
      </c>
      <c r="E28" s="57">
        <v>8</v>
      </c>
      <c r="F28" s="27">
        <v>10</v>
      </c>
      <c r="G28" s="27">
        <v>8</v>
      </c>
      <c r="H28" s="27">
        <v>10</v>
      </c>
      <c r="I28" s="27">
        <v>8</v>
      </c>
      <c r="J28" s="27">
        <v>10</v>
      </c>
      <c r="K28" s="27">
        <v>8</v>
      </c>
      <c r="L28" s="26">
        <v>10</v>
      </c>
      <c r="M28" s="26">
        <v>8</v>
      </c>
      <c r="N28" s="26">
        <v>10</v>
      </c>
      <c r="O28" s="26">
        <v>8</v>
      </c>
      <c r="P28" s="26">
        <v>10</v>
      </c>
      <c r="Q28" s="26">
        <v>8</v>
      </c>
      <c r="R28" s="26">
        <v>8</v>
      </c>
      <c r="S28" s="26">
        <v>8</v>
      </c>
      <c r="T28" s="26">
        <v>8</v>
      </c>
      <c r="U28" s="65"/>
      <c r="V28" s="28"/>
      <c r="W28" s="28"/>
      <c r="X28" s="28"/>
      <c r="Y28" s="26">
        <v>2</v>
      </c>
      <c r="Z28" s="26">
        <v>2</v>
      </c>
      <c r="AA28" s="26">
        <v>2</v>
      </c>
      <c r="AB28" s="26">
        <v>2</v>
      </c>
      <c r="AC28" s="26">
        <v>2</v>
      </c>
      <c r="AD28" s="26">
        <v>2</v>
      </c>
      <c r="AE28" s="26">
        <v>2</v>
      </c>
      <c r="AF28" s="26">
        <v>2</v>
      </c>
      <c r="AG28" s="26">
        <v>2</v>
      </c>
      <c r="AH28" s="27">
        <v>2</v>
      </c>
      <c r="AI28" s="27">
        <v>2</v>
      </c>
      <c r="AJ28" s="27">
        <v>2</v>
      </c>
      <c r="AK28" s="26">
        <v>2</v>
      </c>
      <c r="AL28" s="26">
        <v>2</v>
      </c>
      <c r="AM28" s="26">
        <v>2</v>
      </c>
      <c r="AN28" s="26">
        <v>2</v>
      </c>
      <c r="AO28" s="26">
        <v>2</v>
      </c>
      <c r="AP28" s="26">
        <v>2</v>
      </c>
      <c r="AQ28" s="26">
        <v>2</v>
      </c>
      <c r="AR28" s="26">
        <v>2</v>
      </c>
      <c r="AS28" s="26"/>
      <c r="AT28" s="27"/>
      <c r="AU28" s="27"/>
      <c r="AV28" s="125">
        <v>8</v>
      </c>
      <c r="AW28" s="67"/>
      <c r="AX28" s="126"/>
      <c r="AY28" s="67"/>
      <c r="AZ28" s="67"/>
      <c r="BA28" s="67"/>
      <c r="BB28" s="67"/>
      <c r="BC28" s="67"/>
      <c r="BD28" s="67"/>
      <c r="BE28" s="105"/>
      <c r="BF28" s="108">
        <f>E28+F28+G28+H28+I28+J28+K28+L28+M28+N28+O28+P28+Q28+R28+S28+T28+Y28+Z28+AA28+AB28+AC28+AD28+AE28+AF28+AG28+AH28+AI28+AJ28+AK28+AL28+AM28+AN28+AO28+AP28+AQ28+AR28+AS28+AT28+AU28+AV28</f>
        <v>188</v>
      </c>
      <c r="BG28" s="110"/>
    </row>
    <row r="29" spans="1:59" ht="24" customHeight="1" thickBot="1">
      <c r="A29" s="200"/>
      <c r="B29" s="222"/>
      <c r="C29" s="183"/>
      <c r="D29" s="29" t="s">
        <v>22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65"/>
      <c r="V29" s="30"/>
      <c r="W29" s="30"/>
      <c r="X29" s="30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125"/>
      <c r="AW29" s="67"/>
      <c r="AX29" s="126"/>
      <c r="AY29" s="67"/>
      <c r="AZ29" s="67"/>
      <c r="BA29" s="67"/>
      <c r="BB29" s="67"/>
      <c r="BC29" s="67"/>
      <c r="BD29" s="67"/>
      <c r="BE29" s="105"/>
      <c r="BF29" s="108"/>
      <c r="BG29" s="110">
        <f>E29+F29+G29+H29+I29+J29+K29+L29+M29+N29+O29+P29+Q29+R29+S29+T29+Y29+Z29+AA29+AB29+AC29+AD29+AE29+AF29+AG29+AH29+AI29+AJ29</f>
        <v>0</v>
      </c>
    </row>
    <row r="30" spans="1:59" ht="12.75">
      <c r="A30" s="200"/>
      <c r="B30" s="174" t="s">
        <v>158</v>
      </c>
      <c r="C30" s="176" t="s">
        <v>152</v>
      </c>
      <c r="D30" s="26" t="s">
        <v>21</v>
      </c>
      <c r="E30" s="27">
        <v>4</v>
      </c>
      <c r="F30" s="27">
        <v>2</v>
      </c>
      <c r="G30" s="27">
        <v>4</v>
      </c>
      <c r="H30" s="27">
        <v>2</v>
      </c>
      <c r="I30" s="27">
        <v>4</v>
      </c>
      <c r="J30" s="27">
        <v>2</v>
      </c>
      <c r="K30" s="27">
        <v>4</v>
      </c>
      <c r="L30" s="27">
        <v>2</v>
      </c>
      <c r="M30" s="27">
        <v>4</v>
      </c>
      <c r="N30" s="27">
        <v>2</v>
      </c>
      <c r="O30" s="27">
        <v>4</v>
      </c>
      <c r="P30" s="27">
        <v>2</v>
      </c>
      <c r="Q30" s="27">
        <v>2</v>
      </c>
      <c r="R30" s="27">
        <v>2</v>
      </c>
      <c r="S30" s="27">
        <v>2</v>
      </c>
      <c r="T30" s="27">
        <v>2</v>
      </c>
      <c r="U30" s="65"/>
      <c r="V30" s="28"/>
      <c r="W30" s="28"/>
      <c r="X30" s="28"/>
      <c r="Y30" s="81">
        <v>2</v>
      </c>
      <c r="Z30" s="81"/>
      <c r="AA30" s="81">
        <v>2</v>
      </c>
      <c r="AB30" s="81"/>
      <c r="AC30" s="81">
        <v>2</v>
      </c>
      <c r="AD30" s="81"/>
      <c r="AE30" s="81">
        <v>2</v>
      </c>
      <c r="AF30" s="81"/>
      <c r="AG30" s="81">
        <v>2</v>
      </c>
      <c r="AH30" s="81"/>
      <c r="AI30" s="81">
        <v>2</v>
      </c>
      <c r="AJ30" s="81"/>
      <c r="AK30" s="81">
        <v>2</v>
      </c>
      <c r="AL30" s="81"/>
      <c r="AM30" s="81">
        <v>2</v>
      </c>
      <c r="AN30" s="81"/>
      <c r="AO30" s="81">
        <v>2</v>
      </c>
      <c r="AP30" s="81">
        <v>2</v>
      </c>
      <c r="AQ30" s="81">
        <v>2</v>
      </c>
      <c r="AR30" s="81">
        <v>2</v>
      </c>
      <c r="AS30" s="81">
        <v>2</v>
      </c>
      <c r="AT30" s="81">
        <v>2</v>
      </c>
      <c r="AU30" s="81">
        <v>2</v>
      </c>
      <c r="AV30" s="125"/>
      <c r="AW30" s="67"/>
      <c r="AX30" s="126"/>
      <c r="AY30" s="67"/>
      <c r="AZ30" s="67"/>
      <c r="BA30" s="67"/>
      <c r="BB30" s="67"/>
      <c r="BC30" s="67"/>
      <c r="BD30" s="67"/>
      <c r="BE30" s="105"/>
      <c r="BF30" s="108">
        <f>E30+F30+G30+H30+I30+J30+K30+L30+M30+N30+O30+P30+Q30+R30+S30+T30+Y30+Z30+AA30+AB30+AC30+AD30+AE30+AF30+AG30+AH30+AI30+AJ30+AK30+AL30+AM30+AN30+AO30+AP30+AQ30+AR30+AS30+AT30+AU30</f>
        <v>74</v>
      </c>
      <c r="BG30" s="110"/>
    </row>
    <row r="31" spans="1:59" ht="13.5" thickBot="1">
      <c r="A31" s="200"/>
      <c r="B31" s="222"/>
      <c r="C31" s="183"/>
      <c r="D31" s="29" t="s">
        <v>22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65"/>
      <c r="V31" s="30"/>
      <c r="W31" s="30"/>
      <c r="X31" s="30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125"/>
      <c r="AW31" s="67"/>
      <c r="AX31" s="126"/>
      <c r="AY31" s="67"/>
      <c r="AZ31" s="67"/>
      <c r="BA31" s="67"/>
      <c r="BB31" s="67"/>
      <c r="BC31" s="67"/>
      <c r="BD31" s="67"/>
      <c r="BE31" s="105"/>
      <c r="BF31" s="108"/>
      <c r="BG31" s="110">
        <f>E31+F31+G31+H31+I31+J31+K31+L31+M31+N31+O31+P31+Q31+R31+S31+T31+Y31+Z31+AA31+AB31+AC31+AD31+AE31+AF31+AG31+AH31+AI31+AJ31</f>
        <v>0</v>
      </c>
    </row>
    <row r="32" spans="1:59" ht="12.75">
      <c r="A32" s="200"/>
      <c r="B32" s="195" t="s">
        <v>89</v>
      </c>
      <c r="C32" s="197" t="s">
        <v>91</v>
      </c>
      <c r="D32" s="86" t="s">
        <v>21</v>
      </c>
      <c r="E32" s="82">
        <f>E34+E56</f>
        <v>8</v>
      </c>
      <c r="F32" s="82">
        <f aca="true" t="shared" si="12" ref="F32:T32">F34+F56</f>
        <v>8</v>
      </c>
      <c r="G32" s="82">
        <f t="shared" si="12"/>
        <v>8</v>
      </c>
      <c r="H32" s="82">
        <f t="shared" si="12"/>
        <v>8</v>
      </c>
      <c r="I32" s="82">
        <f t="shared" si="12"/>
        <v>8</v>
      </c>
      <c r="J32" s="82">
        <f t="shared" si="12"/>
        <v>8</v>
      </c>
      <c r="K32" s="82">
        <f t="shared" si="12"/>
        <v>8</v>
      </c>
      <c r="L32" s="82">
        <f t="shared" si="12"/>
        <v>8</v>
      </c>
      <c r="M32" s="82">
        <f t="shared" si="12"/>
        <v>8</v>
      </c>
      <c r="N32" s="82">
        <f t="shared" si="12"/>
        <v>8</v>
      </c>
      <c r="O32" s="82">
        <f t="shared" si="12"/>
        <v>10</v>
      </c>
      <c r="P32" s="82">
        <f t="shared" si="12"/>
        <v>10</v>
      </c>
      <c r="Q32" s="82">
        <f t="shared" si="12"/>
        <v>14</v>
      </c>
      <c r="R32" s="82">
        <f t="shared" si="12"/>
        <v>8</v>
      </c>
      <c r="S32" s="82">
        <f t="shared" si="12"/>
        <v>10</v>
      </c>
      <c r="T32" s="82">
        <f t="shared" si="12"/>
        <v>10</v>
      </c>
      <c r="U32" s="65">
        <f>U34+U56</f>
        <v>36</v>
      </c>
      <c r="V32" s="24"/>
      <c r="W32" s="24"/>
      <c r="X32" s="24"/>
      <c r="Y32" s="82">
        <f>Y34+Y56</f>
        <v>26</v>
      </c>
      <c r="Z32" s="82">
        <f aca="true" t="shared" si="13" ref="Z32:AU32">Z34+Z56</f>
        <v>28</v>
      </c>
      <c r="AA32" s="82">
        <f t="shared" si="13"/>
        <v>26</v>
      </c>
      <c r="AB32" s="82">
        <f t="shared" si="13"/>
        <v>28</v>
      </c>
      <c r="AC32" s="82">
        <f t="shared" si="13"/>
        <v>26</v>
      </c>
      <c r="AD32" s="82">
        <f t="shared" si="13"/>
        <v>28</v>
      </c>
      <c r="AE32" s="82">
        <f t="shared" si="13"/>
        <v>26</v>
      </c>
      <c r="AF32" s="82">
        <f t="shared" si="13"/>
        <v>28</v>
      </c>
      <c r="AG32" s="82">
        <f t="shared" si="13"/>
        <v>26</v>
      </c>
      <c r="AH32" s="82">
        <f t="shared" si="13"/>
        <v>28</v>
      </c>
      <c r="AI32" s="82">
        <f t="shared" si="13"/>
        <v>26</v>
      </c>
      <c r="AJ32" s="82">
        <f t="shared" si="13"/>
        <v>26</v>
      </c>
      <c r="AK32" s="82">
        <f t="shared" si="13"/>
        <v>26</v>
      </c>
      <c r="AL32" s="82">
        <f t="shared" si="13"/>
        <v>24</v>
      </c>
      <c r="AM32" s="82">
        <f t="shared" si="13"/>
        <v>26</v>
      </c>
      <c r="AN32" s="82">
        <f t="shared" si="13"/>
        <v>24</v>
      </c>
      <c r="AO32" s="82">
        <f t="shared" si="13"/>
        <v>26</v>
      </c>
      <c r="AP32" s="82">
        <f t="shared" si="13"/>
        <v>24</v>
      </c>
      <c r="AQ32" s="82">
        <f t="shared" si="13"/>
        <v>28</v>
      </c>
      <c r="AR32" s="82">
        <f t="shared" si="13"/>
        <v>24</v>
      </c>
      <c r="AS32" s="82">
        <f t="shared" si="13"/>
        <v>28</v>
      </c>
      <c r="AT32" s="82">
        <f t="shared" si="13"/>
        <v>20</v>
      </c>
      <c r="AU32" s="82">
        <f t="shared" si="13"/>
        <v>18</v>
      </c>
      <c r="AV32" s="125">
        <f>AV34+AV56</f>
        <v>12</v>
      </c>
      <c r="AW32" s="67"/>
      <c r="AX32" s="126"/>
      <c r="AY32" s="67"/>
      <c r="AZ32" s="67"/>
      <c r="BA32" s="67"/>
      <c r="BB32" s="67"/>
      <c r="BC32" s="67"/>
      <c r="BD32" s="67"/>
      <c r="BE32" s="105"/>
      <c r="BF32" s="108">
        <f>E32+F32+G32+H32+I32+J32+K32+L32+M32+N32+O32+P32+Q32+R32+S32+T32+Y32+Z32+AA32+AB32+AC32+AD32+AE32+AF32+AG32+AH32+AI32+AJ32+AK32+AL32+AM32+AN32+AO32+AP32+AQ32+AR32+AS32+AT32+AU32+AV32+U32</f>
        <v>780</v>
      </c>
      <c r="BG32" s="110"/>
    </row>
    <row r="33" spans="1:59" ht="14.25" thickBot="1">
      <c r="A33" s="200"/>
      <c r="B33" s="196"/>
      <c r="C33" s="198"/>
      <c r="D33" s="86" t="s">
        <v>22</v>
      </c>
      <c r="E33" s="90">
        <f>E35+E57</f>
        <v>0</v>
      </c>
      <c r="F33" s="90">
        <f aca="true" t="shared" si="14" ref="F33:T33">F35+F57</f>
        <v>0</v>
      </c>
      <c r="G33" s="90">
        <f t="shared" si="14"/>
        <v>0</v>
      </c>
      <c r="H33" s="90">
        <f t="shared" si="14"/>
        <v>0</v>
      </c>
      <c r="I33" s="90">
        <f t="shared" si="14"/>
        <v>0</v>
      </c>
      <c r="J33" s="90">
        <f t="shared" si="14"/>
        <v>0</v>
      </c>
      <c r="K33" s="90">
        <f t="shared" si="14"/>
        <v>0</v>
      </c>
      <c r="L33" s="90">
        <f t="shared" si="14"/>
        <v>0</v>
      </c>
      <c r="M33" s="90">
        <f t="shared" si="14"/>
        <v>2</v>
      </c>
      <c r="N33" s="90">
        <f t="shared" si="14"/>
        <v>2</v>
      </c>
      <c r="O33" s="90">
        <f t="shared" si="14"/>
        <v>2</v>
      </c>
      <c r="P33" s="90">
        <f t="shared" si="14"/>
        <v>0</v>
      </c>
      <c r="Q33" s="90">
        <f t="shared" si="14"/>
        <v>0</v>
      </c>
      <c r="R33" s="90">
        <f t="shared" si="14"/>
        <v>1</v>
      </c>
      <c r="S33" s="90">
        <f t="shared" si="14"/>
        <v>1</v>
      </c>
      <c r="T33" s="90">
        <f t="shared" si="14"/>
        <v>4</v>
      </c>
      <c r="U33" s="65"/>
      <c r="V33" s="24"/>
      <c r="W33" s="24"/>
      <c r="X33" s="24"/>
      <c r="Y33" s="90">
        <f>Y35+Y57</f>
        <v>0</v>
      </c>
      <c r="Z33" s="90">
        <f aca="true" t="shared" si="15" ref="Z33:AU33">Z35+Z57</f>
        <v>0</v>
      </c>
      <c r="AA33" s="90">
        <f t="shared" si="15"/>
        <v>0</v>
      </c>
      <c r="AB33" s="90">
        <f t="shared" si="15"/>
        <v>0</v>
      </c>
      <c r="AC33" s="90">
        <f t="shared" si="15"/>
        <v>0</v>
      </c>
      <c r="AD33" s="90">
        <f t="shared" si="15"/>
        <v>0</v>
      </c>
      <c r="AE33" s="90">
        <f t="shared" si="15"/>
        <v>0</v>
      </c>
      <c r="AF33" s="90">
        <f t="shared" si="15"/>
        <v>0</v>
      </c>
      <c r="AG33" s="90">
        <f t="shared" si="15"/>
        <v>0</v>
      </c>
      <c r="AH33" s="90">
        <f t="shared" si="15"/>
        <v>0</v>
      </c>
      <c r="AI33" s="90">
        <f t="shared" si="15"/>
        <v>0</v>
      </c>
      <c r="AJ33" s="90">
        <f t="shared" si="15"/>
        <v>2</v>
      </c>
      <c r="AK33" s="90">
        <f t="shared" si="15"/>
        <v>0</v>
      </c>
      <c r="AL33" s="90">
        <f t="shared" si="15"/>
        <v>4</v>
      </c>
      <c r="AM33" s="90">
        <f t="shared" si="15"/>
        <v>0</v>
      </c>
      <c r="AN33" s="90">
        <f t="shared" si="15"/>
        <v>4</v>
      </c>
      <c r="AO33" s="90">
        <f t="shared" si="15"/>
        <v>1</v>
      </c>
      <c r="AP33" s="90">
        <f t="shared" si="15"/>
        <v>2</v>
      </c>
      <c r="AQ33" s="90">
        <f t="shared" si="15"/>
        <v>2</v>
      </c>
      <c r="AR33" s="90">
        <f t="shared" si="15"/>
        <v>4</v>
      </c>
      <c r="AS33" s="90">
        <f t="shared" si="15"/>
        <v>6</v>
      </c>
      <c r="AT33" s="90">
        <f t="shared" si="15"/>
        <v>10</v>
      </c>
      <c r="AU33" s="90">
        <f t="shared" si="15"/>
        <v>13</v>
      </c>
      <c r="AV33" s="125"/>
      <c r="AW33" s="67"/>
      <c r="AX33" s="126"/>
      <c r="AY33" s="67"/>
      <c r="AZ33" s="67"/>
      <c r="BA33" s="67"/>
      <c r="BB33" s="67"/>
      <c r="BC33" s="67"/>
      <c r="BD33" s="67"/>
      <c r="BE33" s="105"/>
      <c r="BF33" s="108"/>
      <c r="BG33" s="110">
        <f>E33+F33+G33+H33+I33+J33+K33+L33+M33+N33+O33+P33+Q33+R33+S33+T33+Y33+Z33+AA33+AB33+AC33+AD33+AE33+AF33+AG33+AH33+AI33+AJ33+AK33+AL33+AM33+AN33+AO33+AP33+AQ33+AR33+AS33+AT33+AU33</f>
        <v>60</v>
      </c>
    </row>
    <row r="34" spans="1:59" ht="12.75" customHeight="1">
      <c r="A34" s="200"/>
      <c r="B34" s="199" t="s">
        <v>82</v>
      </c>
      <c r="C34" s="189" t="s">
        <v>92</v>
      </c>
      <c r="D34" s="52" t="s">
        <v>21</v>
      </c>
      <c r="E34" s="53">
        <f>E36+E38+E40+E42+E44+E46+E48+E50+E52+E54</f>
        <v>8</v>
      </c>
      <c r="F34" s="53">
        <f aca="true" t="shared" si="16" ref="F34:U34">F36+F38+F40+F42+F44+F46+F48+F50+F52+F54</f>
        <v>8</v>
      </c>
      <c r="G34" s="53">
        <f t="shared" si="16"/>
        <v>8</v>
      </c>
      <c r="H34" s="53">
        <f t="shared" si="16"/>
        <v>8</v>
      </c>
      <c r="I34" s="53">
        <f t="shared" si="16"/>
        <v>8</v>
      </c>
      <c r="J34" s="53">
        <f t="shared" si="16"/>
        <v>8</v>
      </c>
      <c r="K34" s="53">
        <f t="shared" si="16"/>
        <v>8</v>
      </c>
      <c r="L34" s="53">
        <f t="shared" si="16"/>
        <v>8</v>
      </c>
      <c r="M34" s="53">
        <f t="shared" si="16"/>
        <v>8</v>
      </c>
      <c r="N34" s="53">
        <f t="shared" si="16"/>
        <v>8</v>
      </c>
      <c r="O34" s="53">
        <f t="shared" si="16"/>
        <v>10</v>
      </c>
      <c r="P34" s="53">
        <f t="shared" si="16"/>
        <v>10</v>
      </c>
      <c r="Q34" s="53">
        <f t="shared" si="16"/>
        <v>14</v>
      </c>
      <c r="R34" s="53">
        <f t="shared" si="16"/>
        <v>8</v>
      </c>
      <c r="S34" s="53">
        <f t="shared" si="16"/>
        <v>10</v>
      </c>
      <c r="T34" s="53">
        <f t="shared" si="16"/>
        <v>10</v>
      </c>
      <c r="U34" s="65">
        <f t="shared" si="16"/>
        <v>36</v>
      </c>
      <c r="V34" s="24"/>
      <c r="W34" s="24"/>
      <c r="X34" s="24"/>
      <c r="Y34" s="53">
        <f>Y36+Y38+Y40+Y42+Y44+Y46+Y48+Y50+Y52+Y54</f>
        <v>8</v>
      </c>
      <c r="Z34" s="53">
        <f aca="true" t="shared" si="17" ref="Z34:AV34">Z36+Z38+Z40+Z42+Z44+Z46+Z48+Z50+Z52+Z54</f>
        <v>10</v>
      </c>
      <c r="AA34" s="53">
        <f t="shared" si="17"/>
        <v>8</v>
      </c>
      <c r="AB34" s="53">
        <f t="shared" si="17"/>
        <v>10</v>
      </c>
      <c r="AC34" s="53">
        <f t="shared" si="17"/>
        <v>8</v>
      </c>
      <c r="AD34" s="53">
        <f t="shared" si="17"/>
        <v>10</v>
      </c>
      <c r="AE34" s="53">
        <f t="shared" si="17"/>
        <v>8</v>
      </c>
      <c r="AF34" s="53">
        <f t="shared" si="17"/>
        <v>10</v>
      </c>
      <c r="AG34" s="53">
        <f t="shared" si="17"/>
        <v>8</v>
      </c>
      <c r="AH34" s="53">
        <f t="shared" si="17"/>
        <v>10</v>
      </c>
      <c r="AI34" s="53">
        <f t="shared" si="17"/>
        <v>8</v>
      </c>
      <c r="AJ34" s="53">
        <f t="shared" si="17"/>
        <v>8</v>
      </c>
      <c r="AK34" s="53">
        <f t="shared" si="17"/>
        <v>8</v>
      </c>
      <c r="AL34" s="53">
        <f t="shared" si="17"/>
        <v>6</v>
      </c>
      <c r="AM34" s="53">
        <f t="shared" si="17"/>
        <v>8</v>
      </c>
      <c r="AN34" s="53">
        <f t="shared" si="17"/>
        <v>6</v>
      </c>
      <c r="AO34" s="53">
        <f t="shared" si="17"/>
        <v>8</v>
      </c>
      <c r="AP34" s="53">
        <f t="shared" si="17"/>
        <v>6</v>
      </c>
      <c r="AQ34" s="53">
        <f t="shared" si="17"/>
        <v>10</v>
      </c>
      <c r="AR34" s="53">
        <f t="shared" si="17"/>
        <v>6</v>
      </c>
      <c r="AS34" s="53">
        <f t="shared" si="17"/>
        <v>10</v>
      </c>
      <c r="AT34" s="53">
        <f t="shared" si="17"/>
        <v>8</v>
      </c>
      <c r="AU34" s="53">
        <f t="shared" si="17"/>
        <v>14</v>
      </c>
      <c r="AV34" s="125">
        <f t="shared" si="17"/>
        <v>0</v>
      </c>
      <c r="AW34" s="67"/>
      <c r="AX34" s="126"/>
      <c r="AY34" s="67"/>
      <c r="AZ34" s="67"/>
      <c r="BA34" s="67"/>
      <c r="BB34" s="67"/>
      <c r="BC34" s="67"/>
      <c r="BD34" s="67"/>
      <c r="BE34" s="105"/>
      <c r="BF34" s="108">
        <f>E34+F34+G34+H34+I34+J34+K34+L34+M34+N34+O34+P34+Q34+R34+S34+T34+Y34+Z34+AA34+AB34+AC34+AD34+AE34+AF34+AG34+AH34+AI34+AJ34</f>
        <v>248</v>
      </c>
      <c r="BG34" s="110"/>
    </row>
    <row r="35" spans="1:59" ht="14.25" thickBot="1">
      <c r="A35" s="200"/>
      <c r="B35" s="188"/>
      <c r="C35" s="190"/>
      <c r="D35" s="31" t="s">
        <v>22</v>
      </c>
      <c r="E35" s="37">
        <f>E37+E39+E41+E43+E45+E47+E49+E51+E53+E55</f>
        <v>0</v>
      </c>
      <c r="F35" s="37">
        <f aca="true" t="shared" si="18" ref="F35:T35">F37+F39+F41+F43+F45+F47+F49+F51+F53+F55</f>
        <v>0</v>
      </c>
      <c r="G35" s="37">
        <f t="shared" si="18"/>
        <v>0</v>
      </c>
      <c r="H35" s="37">
        <f t="shared" si="18"/>
        <v>0</v>
      </c>
      <c r="I35" s="37">
        <f t="shared" si="18"/>
        <v>0</v>
      </c>
      <c r="J35" s="37">
        <f t="shared" si="18"/>
        <v>0</v>
      </c>
      <c r="K35" s="37">
        <f t="shared" si="18"/>
        <v>0</v>
      </c>
      <c r="L35" s="37">
        <f t="shared" si="18"/>
        <v>0</v>
      </c>
      <c r="M35" s="37">
        <f t="shared" si="18"/>
        <v>2</v>
      </c>
      <c r="N35" s="37">
        <f t="shared" si="18"/>
        <v>2</v>
      </c>
      <c r="O35" s="37">
        <f t="shared" si="18"/>
        <v>2</v>
      </c>
      <c r="P35" s="37">
        <f t="shared" si="18"/>
        <v>0</v>
      </c>
      <c r="Q35" s="37">
        <f t="shared" si="18"/>
        <v>0</v>
      </c>
      <c r="R35" s="37">
        <f t="shared" si="18"/>
        <v>1</v>
      </c>
      <c r="S35" s="37">
        <f t="shared" si="18"/>
        <v>1</v>
      </c>
      <c r="T35" s="37">
        <f t="shared" si="18"/>
        <v>4</v>
      </c>
      <c r="U35" s="65"/>
      <c r="V35" s="23"/>
      <c r="W35" s="23"/>
      <c r="X35" s="23"/>
      <c r="Y35" s="37">
        <f>Y37+Y39+Y41+Y43+Y45+Y47+Y49+Y51+Y53+Y55</f>
        <v>0</v>
      </c>
      <c r="Z35" s="37">
        <f aca="true" t="shared" si="19" ref="Z35:AU35">Z37+Z39+Z41+Z43+Z45+Z47+Z49+Z51+Z53+Z55</f>
        <v>0</v>
      </c>
      <c r="AA35" s="37">
        <f t="shared" si="19"/>
        <v>0</v>
      </c>
      <c r="AB35" s="37">
        <f t="shared" si="19"/>
        <v>0</v>
      </c>
      <c r="AC35" s="37">
        <f t="shared" si="19"/>
        <v>0</v>
      </c>
      <c r="AD35" s="37">
        <f t="shared" si="19"/>
        <v>0</v>
      </c>
      <c r="AE35" s="37">
        <f t="shared" si="19"/>
        <v>0</v>
      </c>
      <c r="AF35" s="37">
        <f t="shared" si="19"/>
        <v>0</v>
      </c>
      <c r="AG35" s="37">
        <f t="shared" si="19"/>
        <v>0</v>
      </c>
      <c r="AH35" s="37">
        <f t="shared" si="19"/>
        <v>0</v>
      </c>
      <c r="AI35" s="37">
        <f t="shared" si="19"/>
        <v>0</v>
      </c>
      <c r="AJ35" s="37">
        <f t="shared" si="19"/>
        <v>0</v>
      </c>
      <c r="AK35" s="37">
        <f t="shared" si="19"/>
        <v>0</v>
      </c>
      <c r="AL35" s="37">
        <f t="shared" si="19"/>
        <v>0</v>
      </c>
      <c r="AM35" s="37">
        <f t="shared" si="19"/>
        <v>0</v>
      </c>
      <c r="AN35" s="37">
        <f t="shared" si="19"/>
        <v>0</v>
      </c>
      <c r="AO35" s="37">
        <f t="shared" si="19"/>
        <v>0</v>
      </c>
      <c r="AP35" s="37">
        <f t="shared" si="19"/>
        <v>0</v>
      </c>
      <c r="AQ35" s="37">
        <f t="shared" si="19"/>
        <v>0</v>
      </c>
      <c r="AR35" s="37">
        <f t="shared" si="19"/>
        <v>1</v>
      </c>
      <c r="AS35" s="37">
        <f t="shared" si="19"/>
        <v>2</v>
      </c>
      <c r="AT35" s="37">
        <f t="shared" si="19"/>
        <v>5</v>
      </c>
      <c r="AU35" s="37">
        <f t="shared" si="19"/>
        <v>2</v>
      </c>
      <c r="AV35" s="125"/>
      <c r="AW35" s="67"/>
      <c r="AX35" s="126"/>
      <c r="AY35" s="67"/>
      <c r="AZ35" s="67"/>
      <c r="BA35" s="67"/>
      <c r="BB35" s="67"/>
      <c r="BC35" s="67"/>
      <c r="BD35" s="67"/>
      <c r="BE35" s="105"/>
      <c r="BF35" s="108"/>
      <c r="BG35" s="110">
        <f>E35+F35+G35+H35+I35+J35+K35+L35+M35+N35+O35+P35+Q35+R35+S35+T35+Y35+Z35+AA35+AB35+AC35+AD35+AE35+AF35+AG35+AH35+AI35+AJ35</f>
        <v>12</v>
      </c>
    </row>
    <row r="36" spans="1:59" ht="21" customHeight="1">
      <c r="A36" s="200"/>
      <c r="B36" s="174" t="s">
        <v>159</v>
      </c>
      <c r="C36" s="176" t="s">
        <v>179</v>
      </c>
      <c r="D36" s="26" t="s">
        <v>21</v>
      </c>
      <c r="E36" s="27">
        <v>2</v>
      </c>
      <c r="F36" s="27">
        <v>2</v>
      </c>
      <c r="G36" s="27">
        <v>2</v>
      </c>
      <c r="H36" s="27">
        <v>2</v>
      </c>
      <c r="I36" s="27">
        <v>2</v>
      </c>
      <c r="J36" s="27">
        <v>2</v>
      </c>
      <c r="K36" s="27">
        <v>2</v>
      </c>
      <c r="L36" s="26">
        <v>2</v>
      </c>
      <c r="M36" s="26">
        <v>2</v>
      </c>
      <c r="N36" s="26">
        <v>2</v>
      </c>
      <c r="O36" s="26">
        <v>2</v>
      </c>
      <c r="P36" s="26">
        <v>2</v>
      </c>
      <c r="Q36" s="26">
        <v>4</v>
      </c>
      <c r="R36" s="26">
        <v>2</v>
      </c>
      <c r="S36" s="26">
        <v>4</v>
      </c>
      <c r="T36" s="26">
        <v>2</v>
      </c>
      <c r="U36" s="65">
        <v>12</v>
      </c>
      <c r="V36" s="22"/>
      <c r="W36" s="22"/>
      <c r="X36" s="22"/>
      <c r="Y36" s="26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6"/>
      <c r="AL36" s="26"/>
      <c r="AM36" s="26"/>
      <c r="AN36" s="26"/>
      <c r="AO36" s="26"/>
      <c r="AP36" s="27"/>
      <c r="AQ36" s="27"/>
      <c r="AR36" s="27"/>
      <c r="AS36" s="27"/>
      <c r="AT36" s="27"/>
      <c r="AU36" s="27"/>
      <c r="AV36" s="125"/>
      <c r="AW36" s="67"/>
      <c r="AX36" s="126"/>
      <c r="AY36" s="67"/>
      <c r="AZ36" s="67"/>
      <c r="BA36" s="67"/>
      <c r="BB36" s="67"/>
      <c r="BC36" s="67"/>
      <c r="BD36" s="67"/>
      <c r="BE36" s="105"/>
      <c r="BF36" s="108">
        <f>E36+F36+G36+H36+I36+J36+K36+L36+M36+N36+O36+P36+Q36+R36+S36+T36+Y36+Z36+AA36+AB36+AC36+AD36+AE36+AF36+AG36+AH36+AI36+AJ36+U36</f>
        <v>48</v>
      </c>
      <c r="BG36" s="109"/>
    </row>
    <row r="37" spans="1:59" ht="24" customHeight="1" thickBot="1">
      <c r="A37" s="200"/>
      <c r="B37" s="175"/>
      <c r="C37" s="183"/>
      <c r="D37" s="33" t="s">
        <v>22</v>
      </c>
      <c r="E37" s="63"/>
      <c r="F37" s="63"/>
      <c r="G37" s="63"/>
      <c r="H37" s="63"/>
      <c r="I37" s="63"/>
      <c r="J37" s="63"/>
      <c r="K37" s="63"/>
      <c r="L37" s="66"/>
      <c r="M37" s="66"/>
      <c r="N37" s="66"/>
      <c r="O37" s="66"/>
      <c r="P37" s="66"/>
      <c r="Q37" s="66"/>
      <c r="R37" s="66"/>
      <c r="S37" s="66"/>
      <c r="T37" s="66"/>
      <c r="U37" s="65"/>
      <c r="V37" s="22"/>
      <c r="W37" s="22"/>
      <c r="X37" s="22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125"/>
      <c r="AW37" s="67"/>
      <c r="AX37" s="126"/>
      <c r="AY37" s="67"/>
      <c r="AZ37" s="67"/>
      <c r="BA37" s="67"/>
      <c r="BB37" s="67"/>
      <c r="BC37" s="67"/>
      <c r="BD37" s="67"/>
      <c r="BE37" s="105"/>
      <c r="BF37" s="108"/>
      <c r="BG37" s="110">
        <f>E37+F37+G37+H37+I37+J37+K37+L37+M37+N37+O37+P37+Q37+R37+S37+T37+Y37+Z37+AA37+AB37+AC37+AD37+AE37+AF37+AG37+AH37+AI37+AJ37</f>
        <v>0</v>
      </c>
    </row>
    <row r="38" spans="1:59" ht="21.75" customHeight="1">
      <c r="A38" s="200"/>
      <c r="B38" s="174" t="s">
        <v>160</v>
      </c>
      <c r="C38" s="176" t="s">
        <v>180</v>
      </c>
      <c r="D38" s="26" t="s">
        <v>21</v>
      </c>
      <c r="E38" s="27">
        <v>2</v>
      </c>
      <c r="F38" s="27">
        <v>2</v>
      </c>
      <c r="G38" s="27">
        <v>2</v>
      </c>
      <c r="H38" s="27">
        <v>2</v>
      </c>
      <c r="I38" s="27">
        <v>2</v>
      </c>
      <c r="J38" s="27">
        <v>2</v>
      </c>
      <c r="K38" s="27">
        <v>2</v>
      </c>
      <c r="L38" s="26">
        <v>2</v>
      </c>
      <c r="M38" s="26">
        <v>2</v>
      </c>
      <c r="N38" s="26">
        <v>2</v>
      </c>
      <c r="O38" s="26">
        <v>2</v>
      </c>
      <c r="P38" s="26">
        <v>4</v>
      </c>
      <c r="Q38" s="26">
        <v>4</v>
      </c>
      <c r="R38" s="26">
        <v>2</v>
      </c>
      <c r="S38" s="26">
        <v>2</v>
      </c>
      <c r="T38" s="26">
        <v>2</v>
      </c>
      <c r="U38" s="65">
        <v>12</v>
      </c>
      <c r="V38" s="22"/>
      <c r="W38" s="22"/>
      <c r="X38" s="22"/>
      <c r="Y38" s="26"/>
      <c r="Z38" s="26"/>
      <c r="AA38" s="26"/>
      <c r="AB38" s="26"/>
      <c r="AC38" s="26"/>
      <c r="AD38" s="27"/>
      <c r="AE38" s="27"/>
      <c r="AF38" s="27"/>
      <c r="AG38" s="27"/>
      <c r="AH38" s="27"/>
      <c r="AI38" s="27"/>
      <c r="AJ38" s="27"/>
      <c r="AK38" s="26"/>
      <c r="AL38" s="26"/>
      <c r="AM38" s="26"/>
      <c r="AN38" s="26"/>
      <c r="AO38" s="26"/>
      <c r="AP38" s="27"/>
      <c r="AQ38" s="27"/>
      <c r="AR38" s="27"/>
      <c r="AS38" s="27"/>
      <c r="AT38" s="27"/>
      <c r="AU38" s="27"/>
      <c r="AV38" s="125"/>
      <c r="AW38" s="67"/>
      <c r="AX38" s="126"/>
      <c r="AY38" s="67"/>
      <c r="AZ38" s="67"/>
      <c r="BA38" s="67"/>
      <c r="BB38" s="67"/>
      <c r="BC38" s="67"/>
      <c r="BD38" s="67"/>
      <c r="BE38" s="105"/>
      <c r="BF38" s="108">
        <f>E38+F38+G38+H38+I38+J38+K38+L38+M38+N38+O38+P38+Q38+R38+S38+T38+Y38+Z38+AA38+AB38+AC38+AD38+AE38+AF38+AG38+AH38+AI38+AJ38+U38</f>
        <v>48</v>
      </c>
      <c r="BG38" s="109"/>
    </row>
    <row r="39" spans="1:59" ht="22.5" customHeight="1" thickBot="1">
      <c r="A39" s="200"/>
      <c r="B39" s="175"/>
      <c r="C39" s="183"/>
      <c r="D39" s="33" t="s">
        <v>22</v>
      </c>
      <c r="E39" s="63"/>
      <c r="F39" s="63"/>
      <c r="G39" s="63"/>
      <c r="H39" s="63"/>
      <c r="I39" s="63"/>
      <c r="J39" s="63"/>
      <c r="K39" s="63"/>
      <c r="L39" s="66"/>
      <c r="M39" s="66"/>
      <c r="N39" s="66"/>
      <c r="O39" s="66"/>
      <c r="P39" s="66"/>
      <c r="Q39" s="66"/>
      <c r="R39" s="66"/>
      <c r="S39" s="66"/>
      <c r="T39" s="66"/>
      <c r="U39" s="65"/>
      <c r="V39" s="22"/>
      <c r="W39" s="22"/>
      <c r="X39" s="22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125"/>
      <c r="AW39" s="67"/>
      <c r="AX39" s="126"/>
      <c r="AY39" s="67"/>
      <c r="AZ39" s="67"/>
      <c r="BA39" s="67"/>
      <c r="BB39" s="67"/>
      <c r="BC39" s="67"/>
      <c r="BD39" s="67"/>
      <c r="BE39" s="105"/>
      <c r="BF39" s="108"/>
      <c r="BG39" s="110">
        <f>E39+F39+G39+H39+I39+J39+K39+L39+M39+N39+O39+P39+Q39+R39+S39+T39+Y39+Z39+AA39+AB39+AC39+AD39+AE39+AF39+AG39+AH39+AI39+AJ39</f>
        <v>0</v>
      </c>
    </row>
    <row r="40" spans="1:59" ht="13.5">
      <c r="A40" s="200"/>
      <c r="B40" s="174" t="s">
        <v>161</v>
      </c>
      <c r="C40" s="176" t="s">
        <v>147</v>
      </c>
      <c r="D40" s="26" t="s">
        <v>21</v>
      </c>
      <c r="E40" s="27">
        <v>2</v>
      </c>
      <c r="F40" s="27">
        <v>2</v>
      </c>
      <c r="G40" s="27">
        <v>2</v>
      </c>
      <c r="H40" s="27">
        <v>2</v>
      </c>
      <c r="I40" s="27">
        <v>2</v>
      </c>
      <c r="J40" s="27">
        <v>2</v>
      </c>
      <c r="K40" s="27">
        <v>2</v>
      </c>
      <c r="L40" s="26">
        <v>2</v>
      </c>
      <c r="M40" s="26">
        <v>2</v>
      </c>
      <c r="N40" s="26">
        <v>2</v>
      </c>
      <c r="O40" s="26">
        <v>2</v>
      </c>
      <c r="P40" s="26">
        <v>2</v>
      </c>
      <c r="Q40" s="26">
        <v>2</v>
      </c>
      <c r="R40" s="26">
        <v>2</v>
      </c>
      <c r="S40" s="26">
        <v>2</v>
      </c>
      <c r="T40" s="26">
        <v>2</v>
      </c>
      <c r="U40" s="65">
        <v>12</v>
      </c>
      <c r="V40" s="22"/>
      <c r="W40" s="22"/>
      <c r="X40" s="22"/>
      <c r="Y40" s="26"/>
      <c r="Z40" s="26"/>
      <c r="AA40" s="26"/>
      <c r="AB40" s="26"/>
      <c r="AC40" s="26"/>
      <c r="AD40" s="27"/>
      <c r="AE40" s="27"/>
      <c r="AF40" s="27"/>
      <c r="AG40" s="27"/>
      <c r="AH40" s="27"/>
      <c r="AI40" s="27"/>
      <c r="AJ40" s="27"/>
      <c r="AK40" s="26"/>
      <c r="AL40" s="26"/>
      <c r="AM40" s="26"/>
      <c r="AN40" s="26"/>
      <c r="AO40" s="26"/>
      <c r="AP40" s="27"/>
      <c r="AQ40" s="27"/>
      <c r="AR40" s="27"/>
      <c r="AS40" s="27"/>
      <c r="AT40" s="27"/>
      <c r="AU40" s="27"/>
      <c r="AV40" s="125"/>
      <c r="AW40" s="67"/>
      <c r="AX40" s="126"/>
      <c r="AY40" s="67"/>
      <c r="AZ40" s="67"/>
      <c r="BA40" s="67"/>
      <c r="BB40" s="67"/>
      <c r="BC40" s="67"/>
      <c r="BD40" s="67"/>
      <c r="BE40" s="105"/>
      <c r="BF40" s="108">
        <f>E40+F40+G40+H40+I40+J40+K40+L40+M40+N40+O40+P40+Q40+R40+S40+T40+Y40+Z40+AA40+AB40+AC40+AD40+AE40+AF40+AG40+AH40+AI40+AJ40+U40</f>
        <v>44</v>
      </c>
      <c r="BG40" s="109"/>
    </row>
    <row r="41" spans="1:59" ht="13.5" thickBot="1">
      <c r="A41" s="200"/>
      <c r="B41" s="175"/>
      <c r="C41" s="183"/>
      <c r="D41" s="33" t="s">
        <v>22</v>
      </c>
      <c r="E41" s="63"/>
      <c r="F41" s="63"/>
      <c r="G41" s="63"/>
      <c r="H41" s="63"/>
      <c r="I41" s="63"/>
      <c r="J41" s="63"/>
      <c r="K41" s="63"/>
      <c r="L41" s="66"/>
      <c r="M41" s="66"/>
      <c r="N41" s="66"/>
      <c r="O41" s="66"/>
      <c r="P41" s="66"/>
      <c r="Q41" s="66"/>
      <c r="R41" s="66"/>
      <c r="S41" s="66"/>
      <c r="T41" s="66"/>
      <c r="U41" s="65"/>
      <c r="V41" s="22"/>
      <c r="W41" s="22"/>
      <c r="X41" s="22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125"/>
      <c r="AW41" s="67"/>
      <c r="AX41" s="126"/>
      <c r="AY41" s="67"/>
      <c r="AZ41" s="67"/>
      <c r="BA41" s="67"/>
      <c r="BB41" s="67"/>
      <c r="BC41" s="67"/>
      <c r="BD41" s="67"/>
      <c r="BE41" s="105"/>
      <c r="BF41" s="108"/>
      <c r="BG41" s="110">
        <f>E41+F41+G41+H41+I41+J41+K41+L41+M41+N41+O41+P41+Q41+R41+S41+T41+Y41+Z41+AA41+AB41+AC41+AD41+AE41+AF41+AG41+AH41+AI41+AJ41</f>
        <v>0</v>
      </c>
    </row>
    <row r="42" spans="1:59" ht="19.5" customHeight="1">
      <c r="A42" s="200"/>
      <c r="B42" s="174" t="s">
        <v>162</v>
      </c>
      <c r="C42" s="176" t="s">
        <v>181</v>
      </c>
      <c r="D42" s="26" t="s">
        <v>21</v>
      </c>
      <c r="E42" s="27"/>
      <c r="F42" s="27"/>
      <c r="G42" s="27"/>
      <c r="H42" s="27"/>
      <c r="I42" s="27"/>
      <c r="J42" s="27"/>
      <c r="K42" s="27"/>
      <c r="L42" s="26"/>
      <c r="M42" s="26"/>
      <c r="N42" s="26"/>
      <c r="O42" s="26"/>
      <c r="P42" s="26"/>
      <c r="Q42" s="26"/>
      <c r="R42" s="26"/>
      <c r="S42" s="26"/>
      <c r="T42" s="26"/>
      <c r="U42" s="65"/>
      <c r="V42" s="22"/>
      <c r="W42" s="22"/>
      <c r="X42" s="22"/>
      <c r="Y42" s="26"/>
      <c r="Z42" s="26">
        <v>2</v>
      </c>
      <c r="AA42" s="26"/>
      <c r="AB42" s="26">
        <v>2</v>
      </c>
      <c r="AC42" s="26"/>
      <c r="AD42" s="27">
        <v>2</v>
      </c>
      <c r="AE42" s="27"/>
      <c r="AF42" s="27">
        <v>2</v>
      </c>
      <c r="AG42" s="27"/>
      <c r="AH42" s="27">
        <v>2</v>
      </c>
      <c r="AI42" s="27"/>
      <c r="AJ42" s="27">
        <v>2</v>
      </c>
      <c r="AK42" s="26"/>
      <c r="AL42" s="26">
        <v>2</v>
      </c>
      <c r="AM42" s="26"/>
      <c r="AN42" s="26">
        <v>2</v>
      </c>
      <c r="AO42" s="26">
        <v>2</v>
      </c>
      <c r="AP42" s="27">
        <v>2</v>
      </c>
      <c r="AQ42" s="27">
        <v>2</v>
      </c>
      <c r="AR42" s="27">
        <v>2</v>
      </c>
      <c r="AS42" s="27">
        <v>2</v>
      </c>
      <c r="AT42" s="27">
        <v>2</v>
      </c>
      <c r="AU42" s="27">
        <v>8</v>
      </c>
      <c r="AV42" s="125"/>
      <c r="AW42" s="67"/>
      <c r="AX42" s="126"/>
      <c r="AY42" s="67"/>
      <c r="AZ42" s="67"/>
      <c r="BA42" s="67"/>
      <c r="BB42" s="67"/>
      <c r="BC42" s="67"/>
      <c r="BD42" s="67"/>
      <c r="BE42" s="105"/>
      <c r="BF42" s="108">
        <f>E42+F42+G42+H42+I42+J42+K42+L42+M42+N42+O42+P42+Q42+R42+S42+T42+Y42+Z42+AA42+AB42+AC42+AD42+AE42+AF42+AG42+AH42+AI42+AJ42+AK42+AL42+AM42+AN42+AO42+AP42+AQ42+AR42+AS42+AT42+AU42</f>
        <v>36</v>
      </c>
      <c r="BG42" s="109"/>
    </row>
    <row r="43" spans="1:59" ht="23.25" customHeight="1" thickBot="1">
      <c r="A43" s="200"/>
      <c r="B43" s="175"/>
      <c r="C43" s="183"/>
      <c r="D43" s="33" t="s">
        <v>22</v>
      </c>
      <c r="E43" s="63"/>
      <c r="F43" s="63"/>
      <c r="G43" s="63"/>
      <c r="H43" s="63"/>
      <c r="I43" s="63"/>
      <c r="J43" s="63"/>
      <c r="K43" s="63"/>
      <c r="L43" s="66"/>
      <c r="M43" s="66"/>
      <c r="N43" s="66"/>
      <c r="O43" s="66"/>
      <c r="P43" s="66"/>
      <c r="Q43" s="66"/>
      <c r="R43" s="66"/>
      <c r="S43" s="66"/>
      <c r="T43" s="66"/>
      <c r="U43" s="65"/>
      <c r="V43" s="22"/>
      <c r="W43" s="22"/>
      <c r="X43" s="22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125"/>
      <c r="AW43" s="67"/>
      <c r="AX43" s="126"/>
      <c r="AY43" s="67"/>
      <c r="AZ43" s="67"/>
      <c r="BA43" s="67"/>
      <c r="BB43" s="67"/>
      <c r="BC43" s="67"/>
      <c r="BD43" s="67"/>
      <c r="BE43" s="105"/>
      <c r="BF43" s="108"/>
      <c r="BG43" s="110">
        <f>E43+F43+G43+H43+I43+J43+K43+L43+M43+N43+O43+P43+Q43+R43+S43+T43+Y43+Z43+AA43+AB43+AC43+AD43+AE43+AF43+AG43+AH43+AI43+AJ43</f>
        <v>0</v>
      </c>
    </row>
    <row r="44" spans="1:59" ht="18" customHeight="1">
      <c r="A44" s="200"/>
      <c r="B44" s="174" t="s">
        <v>182</v>
      </c>
      <c r="C44" s="176" t="s">
        <v>84</v>
      </c>
      <c r="D44" s="26" t="s">
        <v>21</v>
      </c>
      <c r="E44" s="27"/>
      <c r="F44" s="27"/>
      <c r="G44" s="27"/>
      <c r="H44" s="27"/>
      <c r="I44" s="27"/>
      <c r="J44" s="27"/>
      <c r="K44" s="27"/>
      <c r="L44" s="26"/>
      <c r="M44" s="26"/>
      <c r="N44" s="26"/>
      <c r="O44" s="26"/>
      <c r="P44" s="26"/>
      <c r="Q44" s="26"/>
      <c r="R44" s="26"/>
      <c r="S44" s="26"/>
      <c r="T44" s="26"/>
      <c r="U44" s="65"/>
      <c r="V44" s="24"/>
      <c r="W44" s="24"/>
      <c r="X44" s="24"/>
      <c r="Y44" s="27">
        <v>2</v>
      </c>
      <c r="Z44" s="27">
        <v>2</v>
      </c>
      <c r="AA44" s="27">
        <v>2</v>
      </c>
      <c r="AB44" s="27">
        <v>2</v>
      </c>
      <c r="AC44" s="26">
        <v>2</v>
      </c>
      <c r="AD44" s="26">
        <v>2</v>
      </c>
      <c r="AE44" s="26">
        <v>2</v>
      </c>
      <c r="AF44" s="26">
        <v>2</v>
      </c>
      <c r="AG44" s="26">
        <v>2</v>
      </c>
      <c r="AH44" s="27">
        <v>2</v>
      </c>
      <c r="AI44" s="27">
        <v>2</v>
      </c>
      <c r="AJ44" s="27">
        <v>2</v>
      </c>
      <c r="AK44" s="27">
        <v>2</v>
      </c>
      <c r="AL44" s="27"/>
      <c r="AM44" s="27">
        <v>2</v>
      </c>
      <c r="AN44" s="27"/>
      <c r="AO44" s="26">
        <v>2</v>
      </c>
      <c r="AP44" s="26"/>
      <c r="AQ44" s="26">
        <v>2</v>
      </c>
      <c r="AR44" s="26"/>
      <c r="AS44" s="26">
        <v>2</v>
      </c>
      <c r="AT44" s="27"/>
      <c r="AU44" s="27">
        <v>2</v>
      </c>
      <c r="AV44" s="125"/>
      <c r="AW44" s="67"/>
      <c r="AX44" s="126"/>
      <c r="AY44" s="67"/>
      <c r="AZ44" s="67"/>
      <c r="BA44" s="67"/>
      <c r="BB44" s="67"/>
      <c r="BC44" s="67"/>
      <c r="BD44" s="67"/>
      <c r="BE44" s="105"/>
      <c r="BF44" s="108">
        <f>E44+F44+G44+H44+I44+J44+K44+L44+M44+N44+O44+P44+Q44+R44+S44+T44+Y44+Z44+AA44+AB44+AC44+AD44+AE44+AF44+AG44+AH44+AI44+AJ44+AK44+AL44+AM44+AN44+AO44+AP44+AQ44+AR44+AS44+AT44+AU44</f>
        <v>36</v>
      </c>
      <c r="BG44" s="110"/>
    </row>
    <row r="45" spans="1:59" ht="13.5" thickBot="1">
      <c r="A45" s="200"/>
      <c r="B45" s="175"/>
      <c r="C45" s="183"/>
      <c r="D45" s="33" t="s">
        <v>22</v>
      </c>
      <c r="E45" s="63"/>
      <c r="F45" s="63"/>
      <c r="G45" s="63"/>
      <c r="H45" s="63"/>
      <c r="I45" s="63"/>
      <c r="J45" s="63"/>
      <c r="K45" s="63"/>
      <c r="L45" s="66"/>
      <c r="M45" s="66"/>
      <c r="N45" s="66"/>
      <c r="O45" s="66"/>
      <c r="P45" s="66"/>
      <c r="Q45" s="66"/>
      <c r="R45" s="66"/>
      <c r="S45" s="66"/>
      <c r="T45" s="66"/>
      <c r="U45" s="65"/>
      <c r="V45" s="23"/>
      <c r="W45" s="23"/>
      <c r="X45" s="2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125"/>
      <c r="AW45" s="67"/>
      <c r="AX45" s="126"/>
      <c r="AY45" s="67"/>
      <c r="AZ45" s="67"/>
      <c r="BA45" s="67"/>
      <c r="BB45" s="67"/>
      <c r="BC45" s="67"/>
      <c r="BD45" s="67"/>
      <c r="BE45" s="105"/>
      <c r="BF45" s="108"/>
      <c r="BG45" s="110">
        <f>E45+F45+G45+H45+I45+J45+K45+L45+M45+N45+O45+P45+Q45+R45+S45+T45+Y45+Z45+AA45+AB45+AC45+AD45+AE45+AF45+AG45+AH45+AI45+AJ45</f>
        <v>0</v>
      </c>
    </row>
    <row r="46" spans="1:59" ht="18" customHeight="1">
      <c r="A46" s="200"/>
      <c r="B46" s="174" t="s">
        <v>183</v>
      </c>
      <c r="C46" s="176" t="s">
        <v>80</v>
      </c>
      <c r="D46" s="26" t="s">
        <v>21</v>
      </c>
      <c r="E46" s="27"/>
      <c r="F46" s="27"/>
      <c r="G46" s="27"/>
      <c r="H46" s="27"/>
      <c r="I46" s="27"/>
      <c r="J46" s="27"/>
      <c r="K46" s="27"/>
      <c r="L46" s="26"/>
      <c r="M46" s="26"/>
      <c r="N46" s="26"/>
      <c r="O46" s="26"/>
      <c r="P46" s="26"/>
      <c r="Q46" s="26"/>
      <c r="R46" s="26"/>
      <c r="S46" s="26"/>
      <c r="T46" s="26"/>
      <c r="U46" s="65"/>
      <c r="V46" s="24"/>
      <c r="W46" s="24"/>
      <c r="X46" s="24"/>
      <c r="Y46" s="27">
        <v>2</v>
      </c>
      <c r="Z46" s="27"/>
      <c r="AA46" s="27">
        <v>2</v>
      </c>
      <c r="AB46" s="27"/>
      <c r="AC46" s="26">
        <v>2</v>
      </c>
      <c r="AD46" s="26"/>
      <c r="AE46" s="26">
        <v>2</v>
      </c>
      <c r="AF46" s="26"/>
      <c r="AG46" s="26">
        <v>2</v>
      </c>
      <c r="AH46" s="27"/>
      <c r="AI46" s="27">
        <v>2</v>
      </c>
      <c r="AJ46" s="27"/>
      <c r="AK46" s="27">
        <v>2</v>
      </c>
      <c r="AL46" s="27"/>
      <c r="AM46" s="27">
        <v>2</v>
      </c>
      <c r="AN46" s="27"/>
      <c r="AO46" s="26"/>
      <c r="AP46" s="26"/>
      <c r="AQ46" s="26"/>
      <c r="AR46" s="26"/>
      <c r="AS46" s="26"/>
      <c r="AT46" s="27"/>
      <c r="AU46" s="27"/>
      <c r="AV46" s="125"/>
      <c r="AW46" s="67"/>
      <c r="AX46" s="126"/>
      <c r="AY46" s="67"/>
      <c r="AZ46" s="67"/>
      <c r="BA46" s="67"/>
      <c r="BB46" s="67"/>
      <c r="BC46" s="67"/>
      <c r="BD46" s="67"/>
      <c r="BE46" s="105"/>
      <c r="BF46" s="108">
        <f>E46+F46+G46+H46+I46+J46+K46+L46+M46+N46+O46+P46+Q46+R46+S46+T46+Y46+Z46+AA46+AB46+AC46+AD46+AE46+AF46+AG46+AH46+AI46+AJ46+AK46+AL46+AM46+AN46+AO46+AP46+AQ46+AR46+AS46+AT46+AU46</f>
        <v>16</v>
      </c>
      <c r="BG46" s="110"/>
    </row>
    <row r="47" spans="1:59" ht="13.5" thickBot="1">
      <c r="A47" s="200"/>
      <c r="B47" s="175"/>
      <c r="C47" s="183"/>
      <c r="D47" s="33" t="s">
        <v>22</v>
      </c>
      <c r="E47" s="63"/>
      <c r="F47" s="63"/>
      <c r="G47" s="63"/>
      <c r="H47" s="63"/>
      <c r="I47" s="63"/>
      <c r="J47" s="63"/>
      <c r="K47" s="63"/>
      <c r="L47" s="66"/>
      <c r="M47" s="66"/>
      <c r="N47" s="66"/>
      <c r="O47" s="66"/>
      <c r="P47" s="66"/>
      <c r="Q47" s="66"/>
      <c r="R47" s="66"/>
      <c r="S47" s="66"/>
      <c r="T47" s="66"/>
      <c r="U47" s="65"/>
      <c r="V47" s="23"/>
      <c r="W47" s="23"/>
      <c r="X47" s="2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125"/>
      <c r="AW47" s="67"/>
      <c r="AX47" s="126"/>
      <c r="AY47" s="67"/>
      <c r="AZ47" s="67"/>
      <c r="BA47" s="67"/>
      <c r="BB47" s="67"/>
      <c r="BC47" s="67"/>
      <c r="BD47" s="67"/>
      <c r="BE47" s="105"/>
      <c r="BF47" s="108"/>
      <c r="BG47" s="110">
        <f>E47+F47+G47+H47+I47+J47+K47+L47+M47+N47+O47+P47+Q47+R47+S47+T47+Y47+Z47+AA47+AB47+AC47+AD47+AE47+AF47+AG47+AH47+AI47+AJ47</f>
        <v>0</v>
      </c>
    </row>
    <row r="48" spans="1:59" ht="20.25" customHeight="1">
      <c r="A48" s="200"/>
      <c r="B48" s="174" t="s">
        <v>186</v>
      </c>
      <c r="C48" s="176" t="s">
        <v>184</v>
      </c>
      <c r="D48" s="26" t="s">
        <v>21</v>
      </c>
      <c r="E48" s="27">
        <v>2</v>
      </c>
      <c r="F48" s="27"/>
      <c r="G48" s="27">
        <v>2</v>
      </c>
      <c r="H48" s="27"/>
      <c r="I48" s="27">
        <v>2</v>
      </c>
      <c r="J48" s="27"/>
      <c r="K48" s="27">
        <v>2</v>
      </c>
      <c r="L48" s="26"/>
      <c r="M48" s="26">
        <v>2</v>
      </c>
      <c r="N48" s="26"/>
      <c r="O48" s="26">
        <v>2</v>
      </c>
      <c r="P48" s="26"/>
      <c r="Q48" s="26">
        <v>2</v>
      </c>
      <c r="R48" s="26"/>
      <c r="S48" s="26">
        <v>2</v>
      </c>
      <c r="T48" s="26">
        <v>2</v>
      </c>
      <c r="U48" s="65"/>
      <c r="V48" s="24"/>
      <c r="W48" s="24"/>
      <c r="X48" s="24"/>
      <c r="Y48" s="27">
        <v>2</v>
      </c>
      <c r="Z48" s="27"/>
      <c r="AA48" s="27">
        <v>2</v>
      </c>
      <c r="AB48" s="27"/>
      <c r="AC48" s="26">
        <v>2</v>
      </c>
      <c r="AD48" s="26"/>
      <c r="AE48" s="26">
        <v>2</v>
      </c>
      <c r="AF48" s="26"/>
      <c r="AG48" s="26">
        <v>2</v>
      </c>
      <c r="AH48" s="27"/>
      <c r="AI48" s="27">
        <v>2</v>
      </c>
      <c r="AJ48" s="27"/>
      <c r="AK48" s="27">
        <v>2</v>
      </c>
      <c r="AL48" s="27"/>
      <c r="AM48" s="27">
        <v>2</v>
      </c>
      <c r="AN48" s="27"/>
      <c r="AO48" s="27">
        <v>2</v>
      </c>
      <c r="AP48" s="26"/>
      <c r="AQ48" s="27">
        <v>2</v>
      </c>
      <c r="AR48" s="26"/>
      <c r="AS48" s="27">
        <v>2</v>
      </c>
      <c r="AT48" s="27">
        <v>2</v>
      </c>
      <c r="AU48" s="27">
        <v>2</v>
      </c>
      <c r="AV48" s="125"/>
      <c r="AW48" s="67"/>
      <c r="AX48" s="126"/>
      <c r="AY48" s="67"/>
      <c r="AZ48" s="67"/>
      <c r="BA48" s="67"/>
      <c r="BB48" s="67"/>
      <c r="BC48" s="67"/>
      <c r="BD48" s="67"/>
      <c r="BE48" s="105"/>
      <c r="BF48" s="108">
        <f>E48+F48+G48+H48+I48+J48+K48+L48+M48+N48+O48+P48+Q48+R48+S48+T48+Y48+Z48+AA48+AB48+AC48+AD48+AE48+AF48+AG48+AH48+AI48+AJ48+AK48+AL48+AM48+AN48+AO48+AP48+AQ48+AR48+AS48+AT48+AU48</f>
        <v>44</v>
      </c>
      <c r="BG48" s="110"/>
    </row>
    <row r="49" spans="1:59" ht="13.5" thickBot="1">
      <c r="A49" s="200"/>
      <c r="B49" s="175"/>
      <c r="C49" s="183"/>
      <c r="D49" s="33" t="s">
        <v>22</v>
      </c>
      <c r="E49" s="63"/>
      <c r="F49" s="63"/>
      <c r="G49" s="63"/>
      <c r="H49" s="63"/>
      <c r="I49" s="63"/>
      <c r="J49" s="63"/>
      <c r="K49" s="63"/>
      <c r="L49" s="66"/>
      <c r="M49" s="66">
        <v>2</v>
      </c>
      <c r="N49" s="66"/>
      <c r="O49" s="66">
        <v>2</v>
      </c>
      <c r="P49" s="66"/>
      <c r="Q49" s="66"/>
      <c r="R49" s="66"/>
      <c r="S49" s="66"/>
      <c r="T49" s="66">
        <v>2</v>
      </c>
      <c r="U49" s="65"/>
      <c r="V49" s="23"/>
      <c r="W49" s="23"/>
      <c r="X49" s="2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>
        <v>2</v>
      </c>
      <c r="AT49" s="63">
        <v>1</v>
      </c>
      <c r="AU49" s="63">
        <v>1</v>
      </c>
      <c r="AV49" s="125"/>
      <c r="AW49" s="67"/>
      <c r="AX49" s="126"/>
      <c r="AY49" s="67"/>
      <c r="AZ49" s="67"/>
      <c r="BA49" s="67"/>
      <c r="BB49" s="67"/>
      <c r="BC49" s="67"/>
      <c r="BD49" s="67"/>
      <c r="BE49" s="105"/>
      <c r="BF49" s="108"/>
      <c r="BG49" s="110">
        <f>E49+F49+G49+H49+I49+J49+K49+L49+M49+N49+O49+P49+Q49+R49+S49+T49+Y49+Z49+AA49+AB49+AC49+AD49+AE49+AF49+AG49+AH49+AI49+AJ49+AK49+AL49+AM49+AN49++AO49+AP49+AQ49+AR49+AS49+AT49+AU49</f>
        <v>10</v>
      </c>
    </row>
    <row r="50" spans="1:59" ht="18" customHeight="1">
      <c r="A50" s="200"/>
      <c r="B50" s="174" t="s">
        <v>187</v>
      </c>
      <c r="C50" s="176" t="s">
        <v>185</v>
      </c>
      <c r="D50" s="26" t="s">
        <v>21</v>
      </c>
      <c r="E50" s="27"/>
      <c r="F50" s="27"/>
      <c r="G50" s="27"/>
      <c r="H50" s="27"/>
      <c r="I50" s="27"/>
      <c r="J50" s="27"/>
      <c r="K50" s="27"/>
      <c r="L50" s="26"/>
      <c r="M50" s="26"/>
      <c r="N50" s="26"/>
      <c r="O50" s="26"/>
      <c r="P50" s="26"/>
      <c r="Q50" s="26"/>
      <c r="R50" s="26"/>
      <c r="S50" s="26"/>
      <c r="T50" s="26"/>
      <c r="U50" s="65"/>
      <c r="V50" s="24"/>
      <c r="W50" s="24"/>
      <c r="X50" s="24"/>
      <c r="Y50" s="27"/>
      <c r="Z50" s="27">
        <v>2</v>
      </c>
      <c r="AA50" s="27"/>
      <c r="AB50" s="27">
        <v>2</v>
      </c>
      <c r="AC50" s="26"/>
      <c r="AD50" s="26">
        <v>2</v>
      </c>
      <c r="AE50" s="26"/>
      <c r="AF50" s="26">
        <v>2</v>
      </c>
      <c r="AG50" s="26"/>
      <c r="AH50" s="27">
        <v>2</v>
      </c>
      <c r="AI50" s="27"/>
      <c r="AJ50" s="27">
        <v>2</v>
      </c>
      <c r="AK50" s="27"/>
      <c r="AL50" s="27">
        <v>2</v>
      </c>
      <c r="AM50" s="27"/>
      <c r="AN50" s="27">
        <v>2</v>
      </c>
      <c r="AO50" s="26"/>
      <c r="AP50" s="26">
        <v>2</v>
      </c>
      <c r="AQ50" s="26"/>
      <c r="AR50" s="26">
        <v>2</v>
      </c>
      <c r="AS50" s="26"/>
      <c r="AT50" s="27">
        <v>2</v>
      </c>
      <c r="AU50" s="27"/>
      <c r="AV50" s="125"/>
      <c r="AW50" s="67"/>
      <c r="AX50" s="126"/>
      <c r="AY50" s="67"/>
      <c r="AZ50" s="67"/>
      <c r="BA50" s="67"/>
      <c r="BB50" s="67"/>
      <c r="BC50" s="67"/>
      <c r="BD50" s="67"/>
      <c r="BE50" s="105"/>
      <c r="BF50" s="108">
        <f>E50+F50+G50+H50+I50+J50+K50+L50+M50+N50+O50+P50+Q50+R50+S50+T50+Y50+Z50+AA50+AB50+AC50+AD50+AE50+AF50+AG50+AH50+AI50+AJ50+AK50+AL50+AM50+AN50+AO50+AP50+AQ50+AR50+AS50+AT50+AU50</f>
        <v>22</v>
      </c>
      <c r="BG50" s="110"/>
    </row>
    <row r="51" spans="1:59" ht="21.75" customHeight="1" thickBot="1">
      <c r="A51" s="200"/>
      <c r="B51" s="175"/>
      <c r="C51" s="183"/>
      <c r="D51" s="33" t="s">
        <v>22</v>
      </c>
      <c r="E51" s="63"/>
      <c r="F51" s="63"/>
      <c r="G51" s="63"/>
      <c r="H51" s="63"/>
      <c r="I51" s="63"/>
      <c r="J51" s="63"/>
      <c r="K51" s="63"/>
      <c r="L51" s="66"/>
      <c r="M51" s="66"/>
      <c r="N51" s="66"/>
      <c r="O51" s="66"/>
      <c r="P51" s="66"/>
      <c r="Q51" s="66"/>
      <c r="R51" s="66"/>
      <c r="S51" s="66"/>
      <c r="T51" s="66"/>
      <c r="U51" s="65"/>
      <c r="V51" s="23"/>
      <c r="W51" s="23"/>
      <c r="X51" s="2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125"/>
      <c r="AW51" s="67"/>
      <c r="AX51" s="126"/>
      <c r="AY51" s="67"/>
      <c r="AZ51" s="67"/>
      <c r="BA51" s="67"/>
      <c r="BB51" s="67"/>
      <c r="BC51" s="67"/>
      <c r="BD51" s="67"/>
      <c r="BE51" s="105"/>
      <c r="BF51" s="108"/>
      <c r="BG51" s="110">
        <f>E51+F51+G51+H51+I51+J51+K51+L51+M51+N51+O51+P51+Q51+R51+S51+T51+Y51+Z51+AA51+AB51+AC51+AD51+AE51+AF51+AG51+AH51+AI51+AJ51</f>
        <v>0</v>
      </c>
    </row>
    <row r="52" spans="1:59" ht="18" customHeight="1">
      <c r="A52" s="200"/>
      <c r="B52" s="174" t="s">
        <v>188</v>
      </c>
      <c r="C52" s="176" t="s">
        <v>189</v>
      </c>
      <c r="D52" s="26" t="s">
        <v>21</v>
      </c>
      <c r="E52" s="27"/>
      <c r="F52" s="27">
        <v>2</v>
      </c>
      <c r="G52" s="27"/>
      <c r="H52" s="27">
        <v>2</v>
      </c>
      <c r="I52" s="27"/>
      <c r="J52" s="27">
        <v>2</v>
      </c>
      <c r="K52" s="27"/>
      <c r="L52" s="26">
        <v>2</v>
      </c>
      <c r="M52" s="26"/>
      <c r="N52" s="26">
        <v>2</v>
      </c>
      <c r="O52" s="26">
        <v>2</v>
      </c>
      <c r="P52" s="26">
        <v>2</v>
      </c>
      <c r="Q52" s="26">
        <v>2</v>
      </c>
      <c r="R52" s="26">
        <v>2</v>
      </c>
      <c r="S52" s="26"/>
      <c r="T52" s="26">
        <v>2</v>
      </c>
      <c r="U52" s="65"/>
      <c r="V52" s="24"/>
      <c r="W52" s="24"/>
      <c r="X52" s="24"/>
      <c r="Y52" s="27"/>
      <c r="Z52" s="27">
        <v>2</v>
      </c>
      <c r="AA52" s="27"/>
      <c r="AB52" s="27">
        <v>2</v>
      </c>
      <c r="AC52" s="26"/>
      <c r="AD52" s="26">
        <v>2</v>
      </c>
      <c r="AE52" s="26"/>
      <c r="AF52" s="26">
        <v>2</v>
      </c>
      <c r="AG52" s="26"/>
      <c r="AH52" s="27">
        <v>2</v>
      </c>
      <c r="AI52" s="27"/>
      <c r="AJ52" s="27">
        <v>2</v>
      </c>
      <c r="AK52" s="27"/>
      <c r="AL52" s="27">
        <v>2</v>
      </c>
      <c r="AM52" s="27"/>
      <c r="AN52" s="27">
        <v>2</v>
      </c>
      <c r="AO52" s="26"/>
      <c r="AP52" s="26">
        <v>2</v>
      </c>
      <c r="AQ52" s="26">
        <v>2</v>
      </c>
      <c r="AR52" s="26">
        <v>2</v>
      </c>
      <c r="AS52" s="26">
        <v>2</v>
      </c>
      <c r="AT52" s="27">
        <v>2</v>
      </c>
      <c r="AU52" s="27"/>
      <c r="AV52" s="125"/>
      <c r="AW52" s="67"/>
      <c r="AX52" s="126"/>
      <c r="AY52" s="67"/>
      <c r="AZ52" s="67"/>
      <c r="BA52" s="67"/>
      <c r="BB52" s="67"/>
      <c r="BC52" s="67"/>
      <c r="BD52" s="67"/>
      <c r="BE52" s="105"/>
      <c r="BF52" s="108">
        <f>E52+F52+G52+H52+I52+J52+K52+L52+M52+N52+O52+P52+Q52+R52+S52+T52+Y52+Z52+AA52+AB52+AC52+AD52+AE52+AF52+AG52+AH52+AI52+AJ52+AK52+AL52+AM52+AN52+AO52+AP52+AQ52+AR52+AS52+AT52+AU52</f>
        <v>46</v>
      </c>
      <c r="BG52" s="110"/>
    </row>
    <row r="53" spans="1:59" ht="13.5" thickBot="1">
      <c r="A53" s="200"/>
      <c r="B53" s="175"/>
      <c r="C53" s="183"/>
      <c r="D53" s="33" t="s">
        <v>22</v>
      </c>
      <c r="E53" s="63"/>
      <c r="F53" s="63"/>
      <c r="G53" s="63"/>
      <c r="H53" s="63"/>
      <c r="I53" s="63"/>
      <c r="J53" s="63"/>
      <c r="K53" s="63"/>
      <c r="L53" s="66"/>
      <c r="M53" s="66"/>
      <c r="N53" s="66">
        <v>2</v>
      </c>
      <c r="O53" s="66"/>
      <c r="P53" s="66"/>
      <c r="Q53" s="66"/>
      <c r="R53" s="66">
        <v>1</v>
      </c>
      <c r="S53" s="66">
        <v>1</v>
      </c>
      <c r="T53" s="66">
        <v>2</v>
      </c>
      <c r="U53" s="65"/>
      <c r="V53" s="23"/>
      <c r="W53" s="23"/>
      <c r="X53" s="2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>
        <v>1</v>
      </c>
      <c r="AS53" s="63"/>
      <c r="AT53" s="63">
        <v>3</v>
      </c>
      <c r="AU53" s="63"/>
      <c r="AV53" s="125"/>
      <c r="AW53" s="67"/>
      <c r="AX53" s="126"/>
      <c r="AY53" s="67"/>
      <c r="AZ53" s="67"/>
      <c r="BA53" s="67"/>
      <c r="BB53" s="67"/>
      <c r="BC53" s="67"/>
      <c r="BD53" s="67"/>
      <c r="BE53" s="105"/>
      <c r="BF53" s="108"/>
      <c r="BG53" s="110">
        <f>E53+F53+G53+H53+I53+J53+K53+L53+M53+N53+O53+P53+Q53+R53+S53+T53+Y53+Z53+AA53+AB53+AC53+AD53+AE53+AF53+AG53+AH53+AI53+AJ53+AK53+AL53+AM53+AN53+AO53+AP53+AQ53+AR53+AS53+AT53+AU53</f>
        <v>10</v>
      </c>
    </row>
    <row r="54" spans="1:59" ht="18" customHeight="1">
      <c r="A54" s="200"/>
      <c r="B54" s="174" t="s">
        <v>191</v>
      </c>
      <c r="C54" s="176" t="s">
        <v>190</v>
      </c>
      <c r="D54" s="26" t="s">
        <v>21</v>
      </c>
      <c r="E54" s="27"/>
      <c r="F54" s="27"/>
      <c r="G54" s="27"/>
      <c r="H54" s="27"/>
      <c r="I54" s="27"/>
      <c r="J54" s="27"/>
      <c r="K54" s="27"/>
      <c r="L54" s="26"/>
      <c r="M54" s="26"/>
      <c r="N54" s="26"/>
      <c r="O54" s="26"/>
      <c r="P54" s="26"/>
      <c r="Q54" s="26"/>
      <c r="R54" s="26"/>
      <c r="S54" s="26"/>
      <c r="T54" s="26"/>
      <c r="U54" s="65"/>
      <c r="V54" s="24"/>
      <c r="W54" s="24"/>
      <c r="X54" s="24"/>
      <c r="Y54" s="27">
        <v>2</v>
      </c>
      <c r="Z54" s="27">
        <v>2</v>
      </c>
      <c r="AA54" s="27">
        <v>2</v>
      </c>
      <c r="AB54" s="27">
        <v>2</v>
      </c>
      <c r="AC54" s="26">
        <v>2</v>
      </c>
      <c r="AD54" s="26">
        <v>2</v>
      </c>
      <c r="AE54" s="26">
        <v>2</v>
      </c>
      <c r="AF54" s="26">
        <v>2</v>
      </c>
      <c r="AG54" s="26">
        <v>2</v>
      </c>
      <c r="AH54" s="27">
        <v>2</v>
      </c>
      <c r="AI54" s="27">
        <v>2</v>
      </c>
      <c r="AJ54" s="27"/>
      <c r="AK54" s="27">
        <v>2</v>
      </c>
      <c r="AL54" s="27"/>
      <c r="AM54" s="27">
        <v>2</v>
      </c>
      <c r="AN54" s="27"/>
      <c r="AO54" s="26">
        <v>2</v>
      </c>
      <c r="AP54" s="26"/>
      <c r="AQ54" s="26">
        <v>2</v>
      </c>
      <c r="AR54" s="26"/>
      <c r="AS54" s="26">
        <v>2</v>
      </c>
      <c r="AT54" s="27"/>
      <c r="AU54" s="27">
        <v>2</v>
      </c>
      <c r="AV54" s="125"/>
      <c r="AW54" s="67"/>
      <c r="AX54" s="126"/>
      <c r="AY54" s="67"/>
      <c r="AZ54" s="67"/>
      <c r="BA54" s="67"/>
      <c r="BB54" s="67"/>
      <c r="BC54" s="67"/>
      <c r="BD54" s="67"/>
      <c r="BE54" s="105"/>
      <c r="BF54" s="108">
        <f>E54+F54+G54+H54+I54+J54+K54+L54+M54+N54+O54+P54+Q54+R54+S54+T54+Y54+Z54+AA54+AB54+AC54+AD54+AE54+AF54+AG54+AH54+AI54+AJ54+AK54+AL54+AM54+AN54+AO54+AP54+AQ54+AR54+AS54+AT54+AU54</f>
        <v>34</v>
      </c>
      <c r="BG54" s="110"/>
    </row>
    <row r="55" spans="1:59" ht="13.5" thickBot="1">
      <c r="A55" s="200"/>
      <c r="B55" s="175"/>
      <c r="C55" s="183"/>
      <c r="D55" s="33" t="s">
        <v>22</v>
      </c>
      <c r="E55" s="63"/>
      <c r="F55" s="63"/>
      <c r="G55" s="63"/>
      <c r="H55" s="63"/>
      <c r="I55" s="63"/>
      <c r="J55" s="63"/>
      <c r="K55" s="63"/>
      <c r="L55" s="66"/>
      <c r="M55" s="66"/>
      <c r="N55" s="66"/>
      <c r="O55" s="66"/>
      <c r="P55" s="66"/>
      <c r="Q55" s="66"/>
      <c r="R55" s="66"/>
      <c r="S55" s="66"/>
      <c r="T55" s="66"/>
      <c r="U55" s="65"/>
      <c r="V55" s="23"/>
      <c r="W55" s="23"/>
      <c r="X55" s="2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>
        <v>1</v>
      </c>
      <c r="AU55" s="63">
        <v>1</v>
      </c>
      <c r="AV55" s="125"/>
      <c r="AW55" s="67"/>
      <c r="AX55" s="126"/>
      <c r="AY55" s="67"/>
      <c r="AZ55" s="67"/>
      <c r="BA55" s="67"/>
      <c r="BB55" s="67"/>
      <c r="BC55" s="67"/>
      <c r="BD55" s="67"/>
      <c r="BE55" s="105"/>
      <c r="BF55" s="108"/>
      <c r="BG55" s="110">
        <f>E55+F55+G55+H55+I55+J55+K55+L55+M55+N55+O55+P55+Q55+R55+S55+T55+Y55+Z55+AA55+AB55+AC55+AD55+AE55+AF55+AG55+AH55+AI55+AJ55+AK55+AL55+AM55+AN55+AO55+AP55+AQ55+AR55+AS55+AT55+AU55</f>
        <v>2</v>
      </c>
    </row>
    <row r="56" spans="1:59" ht="12.75">
      <c r="A56" s="201"/>
      <c r="B56" s="184" t="s">
        <v>93</v>
      </c>
      <c r="C56" s="185" t="s">
        <v>90</v>
      </c>
      <c r="D56" s="86" t="s">
        <v>21</v>
      </c>
      <c r="E56" s="94">
        <f>E58</f>
        <v>0</v>
      </c>
      <c r="F56" s="94">
        <f>F58</f>
        <v>0</v>
      </c>
      <c r="G56" s="94">
        <f aca="true" t="shared" si="20" ref="G56:S56">G58</f>
        <v>0</v>
      </c>
      <c r="H56" s="94">
        <f t="shared" si="20"/>
        <v>0</v>
      </c>
      <c r="I56" s="94">
        <f t="shared" si="20"/>
        <v>0</v>
      </c>
      <c r="J56" s="94">
        <f t="shared" si="20"/>
        <v>0</v>
      </c>
      <c r="K56" s="94">
        <f t="shared" si="20"/>
        <v>0</v>
      </c>
      <c r="L56" s="89">
        <f t="shared" si="20"/>
        <v>0</v>
      </c>
      <c r="M56" s="89">
        <f t="shared" si="20"/>
        <v>0</v>
      </c>
      <c r="N56" s="89">
        <f t="shared" si="20"/>
        <v>0</v>
      </c>
      <c r="O56" s="89">
        <f t="shared" si="20"/>
        <v>0</v>
      </c>
      <c r="P56" s="89">
        <f t="shared" si="20"/>
        <v>0</v>
      </c>
      <c r="Q56" s="89">
        <f t="shared" si="20"/>
        <v>0</v>
      </c>
      <c r="R56" s="89">
        <f t="shared" si="20"/>
        <v>0</v>
      </c>
      <c r="S56" s="89">
        <f t="shared" si="20"/>
        <v>0</v>
      </c>
      <c r="T56" s="89">
        <f>T58</f>
        <v>0</v>
      </c>
      <c r="U56" s="65">
        <f>U58</f>
        <v>0</v>
      </c>
      <c r="V56" s="22"/>
      <c r="W56" s="22"/>
      <c r="X56" s="22"/>
      <c r="Y56" s="94">
        <f>Y58</f>
        <v>18</v>
      </c>
      <c r="Z56" s="94">
        <f aca="true" t="shared" si="21" ref="Y56:AB57">Z58</f>
        <v>18</v>
      </c>
      <c r="AA56" s="94">
        <f t="shared" si="21"/>
        <v>18</v>
      </c>
      <c r="AB56" s="94">
        <f t="shared" si="21"/>
        <v>18</v>
      </c>
      <c r="AC56" s="94">
        <f aca="true" t="shared" si="22" ref="AC56:AN56">AC58</f>
        <v>18</v>
      </c>
      <c r="AD56" s="94">
        <f t="shared" si="22"/>
        <v>18</v>
      </c>
      <c r="AE56" s="94">
        <f t="shared" si="22"/>
        <v>18</v>
      </c>
      <c r="AF56" s="94">
        <f t="shared" si="22"/>
        <v>18</v>
      </c>
      <c r="AG56" s="94">
        <f t="shared" si="22"/>
        <v>18</v>
      </c>
      <c r="AH56" s="94">
        <f t="shared" si="22"/>
        <v>18</v>
      </c>
      <c r="AI56" s="94">
        <f t="shared" si="22"/>
        <v>18</v>
      </c>
      <c r="AJ56" s="94">
        <f t="shared" si="22"/>
        <v>18</v>
      </c>
      <c r="AK56" s="94">
        <f t="shared" si="22"/>
        <v>18</v>
      </c>
      <c r="AL56" s="94">
        <f t="shared" si="22"/>
        <v>18</v>
      </c>
      <c r="AM56" s="94">
        <f t="shared" si="22"/>
        <v>18</v>
      </c>
      <c r="AN56" s="94">
        <f t="shared" si="22"/>
        <v>18</v>
      </c>
      <c r="AO56" s="94">
        <f aca="true" t="shared" si="23" ref="AO56:AV56">AO58</f>
        <v>18</v>
      </c>
      <c r="AP56" s="94">
        <f t="shared" si="23"/>
        <v>18</v>
      </c>
      <c r="AQ56" s="94">
        <f t="shared" si="23"/>
        <v>18</v>
      </c>
      <c r="AR56" s="94">
        <f t="shared" si="23"/>
        <v>18</v>
      </c>
      <c r="AS56" s="94">
        <f t="shared" si="23"/>
        <v>18</v>
      </c>
      <c r="AT56" s="94">
        <f t="shared" si="23"/>
        <v>12</v>
      </c>
      <c r="AU56" s="94">
        <f t="shared" si="23"/>
        <v>4</v>
      </c>
      <c r="AV56" s="125">
        <f t="shared" si="23"/>
        <v>12</v>
      </c>
      <c r="AW56" s="67"/>
      <c r="AX56" s="126"/>
      <c r="AY56" s="67"/>
      <c r="AZ56" s="67"/>
      <c r="BA56" s="67"/>
      <c r="BB56" s="67"/>
      <c r="BC56" s="67"/>
      <c r="BD56" s="67"/>
      <c r="BE56" s="105"/>
      <c r="BF56" s="108">
        <f>E56+F56+G56+H56+I56+J56+K56+L56+M56+N56+O56+P56+Q56+R56+S56+T56+Y56+Z56+AA56+AB56+AC56+AD56+AE56+AF56+AG56+AH56+AI56+AJ56</f>
        <v>216</v>
      </c>
      <c r="BG56" s="110"/>
    </row>
    <row r="57" spans="1:59" ht="14.25" thickBot="1">
      <c r="A57" s="201"/>
      <c r="B57" s="184"/>
      <c r="C57" s="186"/>
      <c r="D57" s="86" t="s">
        <v>22</v>
      </c>
      <c r="E57" s="83">
        <f>E59</f>
        <v>0</v>
      </c>
      <c r="F57" s="83">
        <f aca="true" t="shared" si="24" ref="F57:S57">F59</f>
        <v>0</v>
      </c>
      <c r="G57" s="83">
        <f t="shared" si="24"/>
        <v>0</v>
      </c>
      <c r="H57" s="83">
        <f t="shared" si="24"/>
        <v>0</v>
      </c>
      <c r="I57" s="83">
        <f t="shared" si="24"/>
        <v>0</v>
      </c>
      <c r="J57" s="83">
        <f t="shared" si="24"/>
        <v>0</v>
      </c>
      <c r="K57" s="83">
        <f t="shared" si="24"/>
        <v>0</v>
      </c>
      <c r="L57" s="95">
        <f t="shared" si="24"/>
        <v>0</v>
      </c>
      <c r="M57" s="95">
        <f t="shared" si="24"/>
        <v>0</v>
      </c>
      <c r="N57" s="95">
        <f t="shared" si="24"/>
        <v>0</v>
      </c>
      <c r="O57" s="95">
        <f t="shared" si="24"/>
        <v>0</v>
      </c>
      <c r="P57" s="95">
        <f t="shared" si="24"/>
        <v>0</v>
      </c>
      <c r="Q57" s="95">
        <f t="shared" si="24"/>
        <v>0</v>
      </c>
      <c r="R57" s="95">
        <f t="shared" si="24"/>
        <v>0</v>
      </c>
      <c r="S57" s="95">
        <f t="shared" si="24"/>
        <v>0</v>
      </c>
      <c r="T57" s="95">
        <f>T59</f>
        <v>0</v>
      </c>
      <c r="U57" s="65"/>
      <c r="V57" s="22"/>
      <c r="W57" s="22"/>
      <c r="X57" s="22"/>
      <c r="Y57" s="83">
        <f t="shared" si="21"/>
        <v>0</v>
      </c>
      <c r="Z57" s="83">
        <f t="shared" si="21"/>
        <v>0</v>
      </c>
      <c r="AA57" s="83">
        <f t="shared" si="21"/>
        <v>0</v>
      </c>
      <c r="AB57" s="83">
        <f t="shared" si="21"/>
        <v>0</v>
      </c>
      <c r="AC57" s="83">
        <f>AC59</f>
        <v>0</v>
      </c>
      <c r="AD57" s="83">
        <f aca="true" t="shared" si="25" ref="AD57:AN57">AD59</f>
        <v>0</v>
      </c>
      <c r="AE57" s="83">
        <f t="shared" si="25"/>
        <v>0</v>
      </c>
      <c r="AF57" s="83">
        <f t="shared" si="25"/>
        <v>0</v>
      </c>
      <c r="AG57" s="83">
        <f t="shared" si="25"/>
        <v>0</v>
      </c>
      <c r="AH57" s="83">
        <f t="shared" si="25"/>
        <v>0</v>
      </c>
      <c r="AI57" s="83">
        <f t="shared" si="25"/>
        <v>0</v>
      </c>
      <c r="AJ57" s="83">
        <f t="shared" si="25"/>
        <v>2</v>
      </c>
      <c r="AK57" s="83">
        <f t="shared" si="25"/>
        <v>0</v>
      </c>
      <c r="AL57" s="83">
        <f t="shared" si="25"/>
        <v>4</v>
      </c>
      <c r="AM57" s="83">
        <f t="shared" si="25"/>
        <v>0</v>
      </c>
      <c r="AN57" s="83">
        <f t="shared" si="25"/>
        <v>4</v>
      </c>
      <c r="AO57" s="83">
        <f>AO59</f>
        <v>1</v>
      </c>
      <c r="AP57" s="83">
        <f aca="true" t="shared" si="26" ref="AP57:AU57">AP59</f>
        <v>2</v>
      </c>
      <c r="AQ57" s="83">
        <f t="shared" si="26"/>
        <v>2</v>
      </c>
      <c r="AR57" s="83">
        <f t="shared" si="26"/>
        <v>3</v>
      </c>
      <c r="AS57" s="83">
        <f t="shared" si="26"/>
        <v>4</v>
      </c>
      <c r="AT57" s="83">
        <f t="shared" si="26"/>
        <v>5</v>
      </c>
      <c r="AU57" s="83">
        <f t="shared" si="26"/>
        <v>11</v>
      </c>
      <c r="AV57" s="125"/>
      <c r="AW57" s="67"/>
      <c r="AX57" s="126"/>
      <c r="AY57" s="67"/>
      <c r="AZ57" s="67"/>
      <c r="BA57" s="67"/>
      <c r="BB57" s="67"/>
      <c r="BC57" s="67"/>
      <c r="BD57" s="67"/>
      <c r="BE57" s="105"/>
      <c r="BF57" s="108"/>
      <c r="BG57" s="110">
        <f>E57+F57+G57+H57+I57+J57+K57+L57+M57+N57+O57+P57+Q57+R57+S57+T57+Y57+Z57+AA57+AB57+AC57+AD57+AE57+AF57+AG57+AH57+AI57+AJ57</f>
        <v>2</v>
      </c>
    </row>
    <row r="58" spans="1:59" ht="12.75">
      <c r="A58" s="200"/>
      <c r="B58" s="187" t="s">
        <v>83</v>
      </c>
      <c r="C58" s="189" t="s">
        <v>33</v>
      </c>
      <c r="D58" s="52" t="s">
        <v>21</v>
      </c>
      <c r="E58" s="53">
        <f>E60+E67</f>
        <v>0</v>
      </c>
      <c r="F58" s="53">
        <f aca="true" t="shared" si="27" ref="F58:U58">F60+F67</f>
        <v>0</v>
      </c>
      <c r="G58" s="53">
        <f t="shared" si="27"/>
        <v>0</v>
      </c>
      <c r="H58" s="53">
        <f t="shared" si="27"/>
        <v>0</v>
      </c>
      <c r="I58" s="53">
        <f t="shared" si="27"/>
        <v>0</v>
      </c>
      <c r="J58" s="53">
        <f t="shared" si="27"/>
        <v>0</v>
      </c>
      <c r="K58" s="53">
        <f t="shared" si="27"/>
        <v>0</v>
      </c>
      <c r="L58" s="53">
        <f t="shared" si="27"/>
        <v>0</v>
      </c>
      <c r="M58" s="53">
        <f t="shared" si="27"/>
        <v>0</v>
      </c>
      <c r="N58" s="53">
        <f t="shared" si="27"/>
        <v>0</v>
      </c>
      <c r="O58" s="53">
        <f t="shared" si="27"/>
        <v>0</v>
      </c>
      <c r="P58" s="53">
        <f t="shared" si="27"/>
        <v>0</v>
      </c>
      <c r="Q58" s="53">
        <f t="shared" si="27"/>
        <v>0</v>
      </c>
      <c r="R58" s="53">
        <f t="shared" si="27"/>
        <v>0</v>
      </c>
      <c r="S58" s="53">
        <f t="shared" si="27"/>
        <v>0</v>
      </c>
      <c r="T58" s="53">
        <f t="shared" si="27"/>
        <v>0</v>
      </c>
      <c r="U58" s="65">
        <f t="shared" si="27"/>
        <v>0</v>
      </c>
      <c r="V58" s="24"/>
      <c r="W58" s="24"/>
      <c r="X58" s="24"/>
      <c r="Y58" s="53">
        <f>Y60+Y67</f>
        <v>18</v>
      </c>
      <c r="Z58" s="53">
        <f aca="true" t="shared" si="28" ref="Z58:AV58">Z60+Z67</f>
        <v>18</v>
      </c>
      <c r="AA58" s="53">
        <f t="shared" si="28"/>
        <v>18</v>
      </c>
      <c r="AB58" s="53">
        <f t="shared" si="28"/>
        <v>18</v>
      </c>
      <c r="AC58" s="53">
        <f t="shared" si="28"/>
        <v>18</v>
      </c>
      <c r="AD58" s="53">
        <f t="shared" si="28"/>
        <v>18</v>
      </c>
      <c r="AE58" s="53">
        <f t="shared" si="28"/>
        <v>18</v>
      </c>
      <c r="AF58" s="53">
        <f t="shared" si="28"/>
        <v>18</v>
      </c>
      <c r="AG58" s="53">
        <f t="shared" si="28"/>
        <v>18</v>
      </c>
      <c r="AH58" s="53">
        <f t="shared" si="28"/>
        <v>18</v>
      </c>
      <c r="AI58" s="53">
        <f t="shared" si="28"/>
        <v>18</v>
      </c>
      <c r="AJ58" s="53">
        <f t="shared" si="28"/>
        <v>18</v>
      </c>
      <c r="AK58" s="53">
        <f t="shared" si="28"/>
        <v>18</v>
      </c>
      <c r="AL58" s="53">
        <f t="shared" si="28"/>
        <v>18</v>
      </c>
      <c r="AM58" s="53">
        <f t="shared" si="28"/>
        <v>18</v>
      </c>
      <c r="AN58" s="53">
        <f t="shared" si="28"/>
        <v>18</v>
      </c>
      <c r="AO58" s="53">
        <f t="shared" si="28"/>
        <v>18</v>
      </c>
      <c r="AP58" s="53">
        <f t="shared" si="28"/>
        <v>18</v>
      </c>
      <c r="AQ58" s="53">
        <f t="shared" si="28"/>
        <v>18</v>
      </c>
      <c r="AR58" s="53">
        <f t="shared" si="28"/>
        <v>18</v>
      </c>
      <c r="AS58" s="53">
        <f t="shared" si="28"/>
        <v>18</v>
      </c>
      <c r="AT58" s="53">
        <f t="shared" si="28"/>
        <v>12</v>
      </c>
      <c r="AU58" s="53">
        <f t="shared" si="28"/>
        <v>4</v>
      </c>
      <c r="AV58" s="125">
        <f t="shared" si="28"/>
        <v>12</v>
      </c>
      <c r="AW58" s="67"/>
      <c r="AX58" s="126"/>
      <c r="AY58" s="67"/>
      <c r="AZ58" s="67"/>
      <c r="BA58" s="67"/>
      <c r="BB58" s="67"/>
      <c r="BC58" s="67"/>
      <c r="BD58" s="67"/>
      <c r="BE58" s="105"/>
      <c r="BF58" s="108">
        <f>E58+F58+G58+H58+I58+J58+K58+L58+M58+N58+O58+P58+Q58+R58+S58+T58+Y58+Z58+AA58+AB58+AC58+AD58+AE58+AF58+AG58+AH58+AI58+AJ58</f>
        <v>216</v>
      </c>
      <c r="BG58" s="110"/>
    </row>
    <row r="59" spans="1:59" ht="14.25" thickBot="1">
      <c r="A59" s="200"/>
      <c r="B59" s="188"/>
      <c r="C59" s="190"/>
      <c r="D59" s="31" t="s">
        <v>22</v>
      </c>
      <c r="E59" s="37">
        <f>E61+E68</f>
        <v>0</v>
      </c>
      <c r="F59" s="37">
        <f aca="true" t="shared" si="29" ref="F59:T59">F61+F68</f>
        <v>0</v>
      </c>
      <c r="G59" s="37">
        <f t="shared" si="29"/>
        <v>0</v>
      </c>
      <c r="H59" s="37">
        <f t="shared" si="29"/>
        <v>0</v>
      </c>
      <c r="I59" s="37">
        <f t="shared" si="29"/>
        <v>0</v>
      </c>
      <c r="J59" s="37">
        <f t="shared" si="29"/>
        <v>0</v>
      </c>
      <c r="K59" s="37">
        <f t="shared" si="29"/>
        <v>0</v>
      </c>
      <c r="L59" s="37">
        <f t="shared" si="29"/>
        <v>0</v>
      </c>
      <c r="M59" s="37">
        <f t="shared" si="29"/>
        <v>0</v>
      </c>
      <c r="N59" s="37">
        <f t="shared" si="29"/>
        <v>0</v>
      </c>
      <c r="O59" s="37">
        <f t="shared" si="29"/>
        <v>0</v>
      </c>
      <c r="P59" s="37">
        <f t="shared" si="29"/>
        <v>0</v>
      </c>
      <c r="Q59" s="37">
        <f t="shared" si="29"/>
        <v>0</v>
      </c>
      <c r="R59" s="37">
        <f t="shared" si="29"/>
        <v>0</v>
      </c>
      <c r="S59" s="37">
        <f t="shared" si="29"/>
        <v>0</v>
      </c>
      <c r="T59" s="37">
        <f t="shared" si="29"/>
        <v>0</v>
      </c>
      <c r="U59" s="65"/>
      <c r="V59" s="30"/>
      <c r="W59" s="30"/>
      <c r="X59" s="30"/>
      <c r="Y59" s="37">
        <f>Y61+Y68</f>
        <v>0</v>
      </c>
      <c r="Z59" s="37">
        <f aca="true" t="shared" si="30" ref="Z59:AU59">Z61+Z68</f>
        <v>0</v>
      </c>
      <c r="AA59" s="37">
        <f t="shared" si="30"/>
        <v>0</v>
      </c>
      <c r="AB59" s="37">
        <f t="shared" si="30"/>
        <v>0</v>
      </c>
      <c r="AC59" s="37">
        <f t="shared" si="30"/>
        <v>0</v>
      </c>
      <c r="AD59" s="37">
        <f t="shared" si="30"/>
        <v>0</v>
      </c>
      <c r="AE59" s="37">
        <f t="shared" si="30"/>
        <v>0</v>
      </c>
      <c r="AF59" s="37">
        <f t="shared" si="30"/>
        <v>0</v>
      </c>
      <c r="AG59" s="37">
        <f t="shared" si="30"/>
        <v>0</v>
      </c>
      <c r="AH59" s="37">
        <f t="shared" si="30"/>
        <v>0</v>
      </c>
      <c r="AI59" s="37">
        <f t="shared" si="30"/>
        <v>0</v>
      </c>
      <c r="AJ59" s="37">
        <f t="shared" si="30"/>
        <v>2</v>
      </c>
      <c r="AK59" s="37">
        <f t="shared" si="30"/>
        <v>0</v>
      </c>
      <c r="AL59" s="37">
        <f t="shared" si="30"/>
        <v>4</v>
      </c>
      <c r="AM59" s="37">
        <f t="shared" si="30"/>
        <v>0</v>
      </c>
      <c r="AN59" s="37">
        <f t="shared" si="30"/>
        <v>4</v>
      </c>
      <c r="AO59" s="37">
        <f t="shared" si="30"/>
        <v>1</v>
      </c>
      <c r="AP59" s="37">
        <f t="shared" si="30"/>
        <v>2</v>
      </c>
      <c r="AQ59" s="37">
        <f t="shared" si="30"/>
        <v>2</v>
      </c>
      <c r="AR59" s="37">
        <f t="shared" si="30"/>
        <v>3</v>
      </c>
      <c r="AS59" s="37">
        <f t="shared" si="30"/>
        <v>4</v>
      </c>
      <c r="AT59" s="37">
        <f t="shared" si="30"/>
        <v>5</v>
      </c>
      <c r="AU59" s="37">
        <f t="shared" si="30"/>
        <v>11</v>
      </c>
      <c r="AV59" s="125"/>
      <c r="AW59" s="67"/>
      <c r="AX59" s="126"/>
      <c r="AY59" s="67"/>
      <c r="AZ59" s="67"/>
      <c r="BA59" s="67"/>
      <c r="BB59" s="67"/>
      <c r="BC59" s="67"/>
      <c r="BD59" s="67"/>
      <c r="BE59" s="105"/>
      <c r="BF59" s="108"/>
      <c r="BG59" s="110">
        <f>E59+F59+G59+H59+I59+J59+K59+L59+M59+N59+O59+P59+Q59+R59+S59+T59+Y59+Z59+AA59+AB59+AC59+AD59+AE59+AF59+AG59+AH59+AI59+AJ59</f>
        <v>2</v>
      </c>
    </row>
    <row r="60" spans="1:59" ht="19.5" customHeight="1">
      <c r="A60" s="200"/>
      <c r="B60" s="179" t="s">
        <v>163</v>
      </c>
      <c r="C60" s="181" t="s">
        <v>148</v>
      </c>
      <c r="D60" s="45" t="s">
        <v>21</v>
      </c>
      <c r="E60" s="47">
        <f>E64+E62</f>
        <v>0</v>
      </c>
      <c r="F60" s="47">
        <f aca="true" t="shared" si="31" ref="F60:U60">F64+F62</f>
        <v>0</v>
      </c>
      <c r="G60" s="47">
        <f t="shared" si="31"/>
        <v>0</v>
      </c>
      <c r="H60" s="47">
        <f t="shared" si="31"/>
        <v>0</v>
      </c>
      <c r="I60" s="47">
        <f t="shared" si="31"/>
        <v>0</v>
      </c>
      <c r="J60" s="47">
        <f t="shared" si="31"/>
        <v>0</v>
      </c>
      <c r="K60" s="47">
        <f t="shared" si="31"/>
        <v>0</v>
      </c>
      <c r="L60" s="44">
        <f t="shared" si="31"/>
        <v>0</v>
      </c>
      <c r="M60" s="44">
        <f t="shared" si="31"/>
        <v>0</v>
      </c>
      <c r="N60" s="44">
        <f t="shared" si="31"/>
        <v>0</v>
      </c>
      <c r="O60" s="44">
        <f t="shared" si="31"/>
        <v>0</v>
      </c>
      <c r="P60" s="44">
        <f t="shared" si="31"/>
        <v>0</v>
      </c>
      <c r="Q60" s="44">
        <f t="shared" si="31"/>
        <v>0</v>
      </c>
      <c r="R60" s="44">
        <f t="shared" si="31"/>
        <v>0</v>
      </c>
      <c r="S60" s="44">
        <f t="shared" si="31"/>
        <v>0</v>
      </c>
      <c r="T60" s="44">
        <f t="shared" si="31"/>
        <v>0</v>
      </c>
      <c r="U60" s="140">
        <f t="shared" si="31"/>
        <v>0</v>
      </c>
      <c r="V60" s="28"/>
      <c r="W60" s="28"/>
      <c r="X60" s="28"/>
      <c r="Y60" s="44">
        <f aca="true" t="shared" si="32" ref="Y60:AV60">Y64+Y62</f>
        <v>6</v>
      </c>
      <c r="Z60" s="44">
        <f t="shared" si="32"/>
        <v>6</v>
      </c>
      <c r="AA60" s="44">
        <f t="shared" si="32"/>
        <v>6</v>
      </c>
      <c r="AB60" s="44">
        <f t="shared" si="32"/>
        <v>6</v>
      </c>
      <c r="AC60" s="44">
        <f t="shared" si="32"/>
        <v>6</v>
      </c>
      <c r="AD60" s="44">
        <f t="shared" si="32"/>
        <v>6</v>
      </c>
      <c r="AE60" s="44">
        <f t="shared" si="32"/>
        <v>6</v>
      </c>
      <c r="AF60" s="44">
        <f t="shared" si="32"/>
        <v>6</v>
      </c>
      <c r="AG60" s="44">
        <f t="shared" si="32"/>
        <v>6</v>
      </c>
      <c r="AH60" s="47">
        <f t="shared" si="32"/>
        <v>6</v>
      </c>
      <c r="AI60" s="47">
        <f t="shared" si="32"/>
        <v>6</v>
      </c>
      <c r="AJ60" s="47">
        <f t="shared" si="32"/>
        <v>6</v>
      </c>
      <c r="AK60" s="44">
        <f t="shared" si="32"/>
        <v>6</v>
      </c>
      <c r="AL60" s="44">
        <f t="shared" si="32"/>
        <v>6</v>
      </c>
      <c r="AM60" s="44">
        <f t="shared" si="32"/>
        <v>6</v>
      </c>
      <c r="AN60" s="44">
        <f t="shared" si="32"/>
        <v>6</v>
      </c>
      <c r="AO60" s="44">
        <f t="shared" si="32"/>
        <v>6</v>
      </c>
      <c r="AP60" s="44">
        <f t="shared" si="32"/>
        <v>6</v>
      </c>
      <c r="AQ60" s="44">
        <f t="shared" si="32"/>
        <v>6</v>
      </c>
      <c r="AR60" s="44">
        <f t="shared" si="32"/>
        <v>6</v>
      </c>
      <c r="AS60" s="44">
        <f t="shared" si="32"/>
        <v>6</v>
      </c>
      <c r="AT60" s="47">
        <f t="shared" si="32"/>
        <v>6</v>
      </c>
      <c r="AU60" s="47">
        <f t="shared" si="32"/>
        <v>4</v>
      </c>
      <c r="AV60" s="140">
        <f t="shared" si="32"/>
        <v>6</v>
      </c>
      <c r="AW60" s="67"/>
      <c r="AX60" s="126"/>
      <c r="AY60" s="67"/>
      <c r="AZ60" s="67"/>
      <c r="BA60" s="67"/>
      <c r="BB60" s="67"/>
      <c r="BC60" s="103"/>
      <c r="BD60" s="67"/>
      <c r="BE60" s="105"/>
      <c r="BF60" s="108">
        <f>E60+F60+G60+H60+I60+J60+K60+L60+M60+N60+O60+P60+Q60+R60+S60+T60+Y60+Z60+AA60+AB60+AC60+AD60+AE60+AF60+AG60+AH60+AI60+AJ60</f>
        <v>72</v>
      </c>
      <c r="BG60" s="110"/>
    </row>
    <row r="61" spans="1:59" ht="30.75" customHeight="1" thickBot="1">
      <c r="A61" s="200"/>
      <c r="B61" s="180"/>
      <c r="C61" s="178"/>
      <c r="D61" s="46" t="s">
        <v>22</v>
      </c>
      <c r="E61" s="102">
        <f>E65+E63</f>
        <v>0</v>
      </c>
      <c r="F61" s="102">
        <f aca="true" t="shared" si="33" ref="F61:T61">F65+F63</f>
        <v>0</v>
      </c>
      <c r="G61" s="102">
        <f t="shared" si="33"/>
        <v>0</v>
      </c>
      <c r="H61" s="102">
        <f t="shared" si="33"/>
        <v>0</v>
      </c>
      <c r="I61" s="102">
        <f t="shared" si="33"/>
        <v>0</v>
      </c>
      <c r="J61" s="102">
        <f t="shared" si="33"/>
        <v>0</v>
      </c>
      <c r="K61" s="102">
        <f t="shared" si="33"/>
        <v>0</v>
      </c>
      <c r="L61" s="48">
        <f t="shared" si="33"/>
        <v>0</v>
      </c>
      <c r="M61" s="48">
        <f t="shared" si="33"/>
        <v>0</v>
      </c>
      <c r="N61" s="48">
        <f t="shared" si="33"/>
        <v>0</v>
      </c>
      <c r="O61" s="48">
        <f t="shared" si="33"/>
        <v>0</v>
      </c>
      <c r="P61" s="48">
        <f t="shared" si="33"/>
        <v>0</v>
      </c>
      <c r="Q61" s="48">
        <f t="shared" si="33"/>
        <v>0</v>
      </c>
      <c r="R61" s="48">
        <f t="shared" si="33"/>
        <v>0</v>
      </c>
      <c r="S61" s="48">
        <f t="shared" si="33"/>
        <v>0</v>
      </c>
      <c r="T61" s="48">
        <f t="shared" si="33"/>
        <v>0</v>
      </c>
      <c r="U61" s="65"/>
      <c r="V61" s="30"/>
      <c r="W61" s="30"/>
      <c r="X61" s="30"/>
      <c r="Y61" s="48">
        <f aca="true" t="shared" si="34" ref="Y61:AU61">Y65+Y63</f>
        <v>0</v>
      </c>
      <c r="Z61" s="48">
        <f t="shared" si="34"/>
        <v>0</v>
      </c>
      <c r="AA61" s="48">
        <f t="shared" si="34"/>
        <v>0</v>
      </c>
      <c r="AB61" s="48">
        <f t="shared" si="34"/>
        <v>0</v>
      </c>
      <c r="AC61" s="48">
        <f t="shared" si="34"/>
        <v>0</v>
      </c>
      <c r="AD61" s="48">
        <f t="shared" si="34"/>
        <v>0</v>
      </c>
      <c r="AE61" s="48">
        <f t="shared" si="34"/>
        <v>0</v>
      </c>
      <c r="AF61" s="48">
        <f t="shared" si="34"/>
        <v>0</v>
      </c>
      <c r="AG61" s="48">
        <f t="shared" si="34"/>
        <v>0</v>
      </c>
      <c r="AH61" s="48">
        <f t="shared" si="34"/>
        <v>0</v>
      </c>
      <c r="AI61" s="48">
        <f t="shared" si="34"/>
        <v>0</v>
      </c>
      <c r="AJ61" s="48">
        <f t="shared" si="34"/>
        <v>2</v>
      </c>
      <c r="AK61" s="48">
        <f t="shared" si="34"/>
        <v>0</v>
      </c>
      <c r="AL61" s="48">
        <f t="shared" si="34"/>
        <v>3</v>
      </c>
      <c r="AM61" s="48">
        <f t="shared" si="34"/>
        <v>0</v>
      </c>
      <c r="AN61" s="48">
        <f t="shared" si="34"/>
        <v>2</v>
      </c>
      <c r="AO61" s="48">
        <f t="shared" si="34"/>
        <v>0</v>
      </c>
      <c r="AP61" s="48">
        <f t="shared" si="34"/>
        <v>1</v>
      </c>
      <c r="AQ61" s="48">
        <f t="shared" si="34"/>
        <v>0</v>
      </c>
      <c r="AR61" s="48">
        <f t="shared" si="34"/>
        <v>0</v>
      </c>
      <c r="AS61" s="48">
        <f t="shared" si="34"/>
        <v>0</v>
      </c>
      <c r="AT61" s="48">
        <f t="shared" si="34"/>
        <v>0</v>
      </c>
      <c r="AU61" s="48">
        <f t="shared" si="34"/>
        <v>6</v>
      </c>
      <c r="AV61" s="125"/>
      <c r="AW61" s="67"/>
      <c r="AX61" s="126"/>
      <c r="AY61" s="67"/>
      <c r="AZ61" s="67"/>
      <c r="BA61" s="67"/>
      <c r="BB61" s="67"/>
      <c r="BC61" s="103"/>
      <c r="BD61" s="67"/>
      <c r="BE61" s="105"/>
      <c r="BF61" s="108"/>
      <c r="BG61" s="110">
        <f>E61+F61+G61+H61+I61+J61+K61+L61+M61+N61+O61+P61+Q61+R61+S61+T61+Y61+Z61+AA61+AB61+AC61+AD61+AE61+AF61+AG61+AH61+AI61+AJ61</f>
        <v>2</v>
      </c>
    </row>
    <row r="62" spans="1:59" ht="18" customHeight="1">
      <c r="A62" s="200"/>
      <c r="B62" s="174" t="s">
        <v>164</v>
      </c>
      <c r="C62" s="176" t="s">
        <v>194</v>
      </c>
      <c r="D62" s="26" t="s">
        <v>21</v>
      </c>
      <c r="E62" s="27"/>
      <c r="F62" s="27"/>
      <c r="G62" s="27"/>
      <c r="H62" s="27"/>
      <c r="I62" s="27"/>
      <c r="J62" s="27"/>
      <c r="K62" s="27"/>
      <c r="L62" s="26"/>
      <c r="M62" s="26"/>
      <c r="N62" s="26"/>
      <c r="O62" s="26"/>
      <c r="P62" s="26"/>
      <c r="Q62" s="26"/>
      <c r="R62" s="26"/>
      <c r="S62" s="26"/>
      <c r="T62" s="26"/>
      <c r="U62" s="65"/>
      <c r="V62" s="28"/>
      <c r="W62" s="28"/>
      <c r="X62" s="28"/>
      <c r="Y62" s="26">
        <v>2</v>
      </c>
      <c r="Z62" s="26">
        <v>2</v>
      </c>
      <c r="AA62" s="26">
        <v>2</v>
      </c>
      <c r="AB62" s="26">
        <v>2</v>
      </c>
      <c r="AC62" s="26">
        <v>2</v>
      </c>
      <c r="AD62" s="26">
        <v>2</v>
      </c>
      <c r="AE62" s="26">
        <v>2</v>
      </c>
      <c r="AF62" s="26">
        <v>2</v>
      </c>
      <c r="AG62" s="26">
        <v>2</v>
      </c>
      <c r="AH62" s="27">
        <v>2</v>
      </c>
      <c r="AI62" s="27">
        <v>2</v>
      </c>
      <c r="AJ62" s="27">
        <v>2</v>
      </c>
      <c r="AK62" s="26">
        <v>2</v>
      </c>
      <c r="AL62" s="26">
        <v>2</v>
      </c>
      <c r="AM62" s="26">
        <v>2</v>
      </c>
      <c r="AN62" s="26">
        <v>2</v>
      </c>
      <c r="AO62" s="26">
        <v>2</v>
      </c>
      <c r="AP62" s="26">
        <v>2</v>
      </c>
      <c r="AQ62" s="26">
        <v>2</v>
      </c>
      <c r="AR62" s="26">
        <v>2</v>
      </c>
      <c r="AS62" s="26">
        <v>2</v>
      </c>
      <c r="AT62" s="27">
        <v>2</v>
      </c>
      <c r="AU62" s="27">
        <v>4</v>
      </c>
      <c r="AV62" s="125">
        <v>6</v>
      </c>
      <c r="AW62" s="67"/>
      <c r="AX62" s="126"/>
      <c r="AY62" s="67"/>
      <c r="AZ62" s="67"/>
      <c r="BA62" s="67"/>
      <c r="BB62" s="67"/>
      <c r="BC62" s="67"/>
      <c r="BD62" s="67"/>
      <c r="BE62" s="105"/>
      <c r="BF62" s="108">
        <f>E62+F62+G62+H62+I62+J62+K62+L62+M62+N62+O62+P62+Q62+R62+S62+T62+Y62+Z62+AA62+AB62+AC62+AD62+AE62+AF62+AG62+AH62+AI62+AJ62+AK62+AL62+AM62+AN62+AO62+AP62+AQ62+AR62+AS62+AT62+AU62+AV62</f>
        <v>54</v>
      </c>
      <c r="BG62" s="110"/>
    </row>
    <row r="63" spans="1:59" ht="33" customHeight="1" thickBot="1">
      <c r="A63" s="200"/>
      <c r="B63" s="175"/>
      <c r="C63" s="182"/>
      <c r="D63" s="33" t="s">
        <v>22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23"/>
      <c r="W63" s="23"/>
      <c r="X63" s="23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>
        <v>2</v>
      </c>
      <c r="AM63" s="66"/>
      <c r="AN63" s="66"/>
      <c r="AO63" s="66"/>
      <c r="AP63" s="66"/>
      <c r="AQ63" s="66"/>
      <c r="AR63" s="66"/>
      <c r="AS63" s="66"/>
      <c r="AT63" s="66"/>
      <c r="AU63" s="66">
        <v>4</v>
      </c>
      <c r="AV63" s="125"/>
      <c r="AW63" s="67"/>
      <c r="AX63" s="126"/>
      <c r="AY63" s="67"/>
      <c r="AZ63" s="67"/>
      <c r="BA63" s="67"/>
      <c r="BB63" s="67"/>
      <c r="BC63" s="67"/>
      <c r="BD63" s="67"/>
      <c r="BE63" s="105"/>
      <c r="BF63" s="108"/>
      <c r="BG63" s="110">
        <f>E63+F63+G63+H63+I63+J63+K63+L63+M63+N63+O63+P63+Q63+R63+S63+T63+Y63+Z63+AA63+AB63+AC63+AD63+AE63+AF63+AG63+AH63+AI63+AJ63+AK63+AL63+AM63+AN63+AO63+AP63+AQ63+AR63+AS63+AT63+AU63</f>
        <v>6</v>
      </c>
    </row>
    <row r="64" spans="1:59" ht="18" customHeight="1">
      <c r="A64" s="200"/>
      <c r="B64" s="174" t="s">
        <v>193</v>
      </c>
      <c r="C64" s="176" t="s">
        <v>192</v>
      </c>
      <c r="D64" s="26" t="s">
        <v>21</v>
      </c>
      <c r="E64" s="27"/>
      <c r="F64" s="27"/>
      <c r="G64" s="27"/>
      <c r="H64" s="27"/>
      <c r="I64" s="27"/>
      <c r="J64" s="27"/>
      <c r="K64" s="27"/>
      <c r="L64" s="26"/>
      <c r="M64" s="26"/>
      <c r="N64" s="26"/>
      <c r="O64" s="26"/>
      <c r="P64" s="26"/>
      <c r="Q64" s="26"/>
      <c r="R64" s="26"/>
      <c r="S64" s="26"/>
      <c r="T64" s="26"/>
      <c r="U64" s="65"/>
      <c r="V64" s="28"/>
      <c r="W64" s="28"/>
      <c r="X64" s="28"/>
      <c r="Y64" s="26">
        <v>4</v>
      </c>
      <c r="Z64" s="26">
        <v>4</v>
      </c>
      <c r="AA64" s="26">
        <v>4</v>
      </c>
      <c r="AB64" s="26">
        <v>4</v>
      </c>
      <c r="AC64" s="26">
        <v>4</v>
      </c>
      <c r="AD64" s="26">
        <v>4</v>
      </c>
      <c r="AE64" s="26">
        <v>4</v>
      </c>
      <c r="AF64" s="26">
        <v>4</v>
      </c>
      <c r="AG64" s="26">
        <v>4</v>
      </c>
      <c r="AH64" s="27">
        <v>4</v>
      </c>
      <c r="AI64" s="27">
        <v>4</v>
      </c>
      <c r="AJ64" s="27">
        <v>4</v>
      </c>
      <c r="AK64" s="26">
        <v>4</v>
      </c>
      <c r="AL64" s="26">
        <v>4</v>
      </c>
      <c r="AM64" s="26">
        <v>4</v>
      </c>
      <c r="AN64" s="26">
        <v>4</v>
      </c>
      <c r="AO64" s="26">
        <v>4</v>
      </c>
      <c r="AP64" s="26">
        <v>4</v>
      </c>
      <c r="AQ64" s="26">
        <v>4</v>
      </c>
      <c r="AR64" s="26">
        <v>4</v>
      </c>
      <c r="AS64" s="26">
        <v>4</v>
      </c>
      <c r="AT64" s="27">
        <v>4</v>
      </c>
      <c r="AU64" s="27"/>
      <c r="AV64" s="125"/>
      <c r="AW64" s="67"/>
      <c r="AX64" s="126"/>
      <c r="AY64" s="67"/>
      <c r="AZ64" s="67"/>
      <c r="BA64" s="67"/>
      <c r="BB64" s="67"/>
      <c r="BC64" s="67"/>
      <c r="BD64" s="67"/>
      <c r="BE64" s="105"/>
      <c r="BF64" s="108">
        <f>E64+F64+G64+H64+I64+J64+K64+L64+M64+N64+O64+P64+Q64+R64+S64+T64+Y64+Z64+AA64+AB64+AC64+AD64+AE64+AF64+AG64+AH64+AI64+AJ64+AK64+AL64+AM64+AN64+AO64+AP64+AQ64+AR64+AS64+AT64+AU64</f>
        <v>88</v>
      </c>
      <c r="BG64" s="110"/>
    </row>
    <row r="65" spans="1:59" ht="19.5" customHeight="1" thickBot="1">
      <c r="A65" s="200"/>
      <c r="B65" s="175"/>
      <c r="C65" s="182"/>
      <c r="D65" s="33" t="s">
        <v>22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5"/>
      <c r="V65" s="23"/>
      <c r="W65" s="23"/>
      <c r="X65" s="23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>
        <v>2</v>
      </c>
      <c r="AK65" s="66"/>
      <c r="AL65" s="66">
        <v>1</v>
      </c>
      <c r="AM65" s="66"/>
      <c r="AN65" s="66">
        <v>2</v>
      </c>
      <c r="AO65" s="66"/>
      <c r="AP65" s="66">
        <v>1</v>
      </c>
      <c r="AQ65" s="66"/>
      <c r="AR65" s="66"/>
      <c r="AS65" s="66"/>
      <c r="AT65" s="66"/>
      <c r="AU65" s="66">
        <v>2</v>
      </c>
      <c r="AV65" s="125"/>
      <c r="AW65" s="67"/>
      <c r="AX65" s="126"/>
      <c r="AY65" s="67"/>
      <c r="AZ65" s="67"/>
      <c r="BA65" s="67"/>
      <c r="BB65" s="67"/>
      <c r="BC65" s="67"/>
      <c r="BD65" s="67"/>
      <c r="BE65" s="105"/>
      <c r="BF65" s="108"/>
      <c r="BG65" s="110">
        <f>E65+F65+G65+H65+I65+J65+K65+L65+M65+N65+O65+P65+Q65+R65+S65+T65+Y65+Z65+AA65+AB65+AC65+AD65+AE65+AF65+AG65+AH65+AI65+AJ65+AK65+AL65+AM65+AN65+AO65+AP65+AQ65+AR65+AS65+AT65+AU65</f>
        <v>8</v>
      </c>
    </row>
    <row r="66" spans="1:59" ht="20.25" customHeight="1" thickBot="1">
      <c r="A66" s="201"/>
      <c r="B66" s="85" t="s">
        <v>165</v>
      </c>
      <c r="C66" s="84" t="s">
        <v>87</v>
      </c>
      <c r="D66" s="19" t="s">
        <v>21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74"/>
      <c r="S66" s="74"/>
      <c r="T66" s="74"/>
      <c r="U66" s="65"/>
      <c r="V66" s="22"/>
      <c r="W66" s="22"/>
      <c r="X66" s="22"/>
      <c r="Y66" s="26"/>
      <c r="Z66" s="26"/>
      <c r="AA66" s="26"/>
      <c r="AB66" s="26"/>
      <c r="AC66" s="26"/>
      <c r="AD66" s="26"/>
      <c r="AE66" s="26"/>
      <c r="AF66" s="26"/>
      <c r="AG66" s="26"/>
      <c r="AH66" s="27"/>
      <c r="AI66" s="27"/>
      <c r="AJ66" s="27"/>
      <c r="AK66" s="26"/>
      <c r="AL66" s="26"/>
      <c r="AM66" s="26"/>
      <c r="AN66" s="26"/>
      <c r="AO66" s="26"/>
      <c r="AP66" s="26"/>
      <c r="AQ66" s="26"/>
      <c r="AR66" s="26"/>
      <c r="AS66" s="26"/>
      <c r="AT66" s="27"/>
      <c r="AU66" s="27"/>
      <c r="AV66" s="125"/>
      <c r="AW66" s="67"/>
      <c r="AX66" s="126"/>
      <c r="AY66" s="67"/>
      <c r="AZ66" s="67"/>
      <c r="BA66" s="67"/>
      <c r="BB66" s="67"/>
      <c r="BC66" s="67"/>
      <c r="BD66" s="67"/>
      <c r="BE66" s="105"/>
      <c r="BF66" s="108"/>
      <c r="BG66" s="110"/>
    </row>
    <row r="67" spans="1:59" ht="30.75" customHeight="1">
      <c r="A67" s="201"/>
      <c r="B67" s="171" t="s">
        <v>166</v>
      </c>
      <c r="C67" s="172" t="s">
        <v>195</v>
      </c>
      <c r="D67" s="78" t="s">
        <v>21</v>
      </c>
      <c r="E67" s="47">
        <f>E71+E69</f>
        <v>0</v>
      </c>
      <c r="F67" s="47">
        <f aca="true" t="shared" si="35" ref="F67:U67">F71+F69</f>
        <v>0</v>
      </c>
      <c r="G67" s="47">
        <f t="shared" si="35"/>
        <v>0</v>
      </c>
      <c r="H67" s="47">
        <f t="shared" si="35"/>
        <v>0</v>
      </c>
      <c r="I67" s="47">
        <f t="shared" si="35"/>
        <v>0</v>
      </c>
      <c r="J67" s="47">
        <f t="shared" si="35"/>
        <v>0</v>
      </c>
      <c r="K67" s="47">
        <f t="shared" si="35"/>
        <v>0</v>
      </c>
      <c r="L67" s="44">
        <f t="shared" si="35"/>
        <v>0</v>
      </c>
      <c r="M67" s="44">
        <f t="shared" si="35"/>
        <v>0</v>
      </c>
      <c r="N67" s="44">
        <f t="shared" si="35"/>
        <v>0</v>
      </c>
      <c r="O67" s="44">
        <f t="shared" si="35"/>
        <v>0</v>
      </c>
      <c r="P67" s="44">
        <f t="shared" si="35"/>
        <v>0</v>
      </c>
      <c r="Q67" s="44">
        <f t="shared" si="35"/>
        <v>0</v>
      </c>
      <c r="R67" s="93">
        <f t="shared" si="35"/>
        <v>0</v>
      </c>
      <c r="S67" s="93">
        <f t="shared" si="35"/>
        <v>0</v>
      </c>
      <c r="T67" s="93">
        <f t="shared" si="35"/>
        <v>0</v>
      </c>
      <c r="U67" s="141">
        <f t="shared" si="35"/>
        <v>0</v>
      </c>
      <c r="V67" s="24"/>
      <c r="W67" s="24"/>
      <c r="X67" s="24"/>
      <c r="Y67" s="93">
        <f>Y71+Y69</f>
        <v>12</v>
      </c>
      <c r="Z67" s="93">
        <f aca="true" t="shared" si="36" ref="Z67:AV67">Z71+Z69</f>
        <v>12</v>
      </c>
      <c r="AA67" s="93">
        <f t="shared" si="36"/>
        <v>12</v>
      </c>
      <c r="AB67" s="93">
        <f t="shared" si="36"/>
        <v>12</v>
      </c>
      <c r="AC67" s="93">
        <f t="shared" si="36"/>
        <v>12</v>
      </c>
      <c r="AD67" s="93">
        <f t="shared" si="36"/>
        <v>12</v>
      </c>
      <c r="AE67" s="93">
        <f t="shared" si="36"/>
        <v>12</v>
      </c>
      <c r="AF67" s="93">
        <f t="shared" si="36"/>
        <v>12</v>
      </c>
      <c r="AG67" s="93">
        <f t="shared" si="36"/>
        <v>12</v>
      </c>
      <c r="AH67" s="93">
        <f t="shared" si="36"/>
        <v>12</v>
      </c>
      <c r="AI67" s="93">
        <f t="shared" si="36"/>
        <v>12</v>
      </c>
      <c r="AJ67" s="93">
        <f t="shared" si="36"/>
        <v>12</v>
      </c>
      <c r="AK67" s="93">
        <f t="shared" si="36"/>
        <v>12</v>
      </c>
      <c r="AL67" s="93">
        <f t="shared" si="36"/>
        <v>12</v>
      </c>
      <c r="AM67" s="93">
        <f t="shared" si="36"/>
        <v>12</v>
      </c>
      <c r="AN67" s="93">
        <f t="shared" si="36"/>
        <v>12</v>
      </c>
      <c r="AO67" s="93">
        <f t="shared" si="36"/>
        <v>12</v>
      </c>
      <c r="AP67" s="93">
        <f t="shared" si="36"/>
        <v>12</v>
      </c>
      <c r="AQ67" s="93">
        <f t="shared" si="36"/>
        <v>12</v>
      </c>
      <c r="AR67" s="93">
        <f t="shared" si="36"/>
        <v>12</v>
      </c>
      <c r="AS67" s="93">
        <f t="shared" si="36"/>
        <v>12</v>
      </c>
      <c r="AT67" s="93">
        <f t="shared" si="36"/>
        <v>6</v>
      </c>
      <c r="AU67" s="93">
        <f t="shared" si="36"/>
        <v>0</v>
      </c>
      <c r="AV67" s="141">
        <f t="shared" si="36"/>
        <v>6</v>
      </c>
      <c r="AW67" s="67"/>
      <c r="AX67" s="126"/>
      <c r="AY67" s="67"/>
      <c r="AZ67" s="67"/>
      <c r="BA67" s="67"/>
      <c r="BB67" s="67"/>
      <c r="BC67" s="67"/>
      <c r="BD67" s="67"/>
      <c r="BE67" s="105"/>
      <c r="BF67" s="108">
        <f>E67+F67+G67+H67+I67+J67+K67+L67+M67+N67+O67+P67+Q67+R67+S67+T67+Y67+Z67+AA67+AB67+AC67+AD67+AE67+AF67+AG67+AH67+AI67+AJ67</f>
        <v>144</v>
      </c>
      <c r="BG67" s="110"/>
    </row>
    <row r="68" spans="1:59" ht="34.5" customHeight="1" thickBot="1">
      <c r="A68" s="201"/>
      <c r="B68" s="171"/>
      <c r="C68" s="178"/>
      <c r="D68" s="69" t="s">
        <v>22</v>
      </c>
      <c r="E68" s="101">
        <f>E72+E70</f>
        <v>0</v>
      </c>
      <c r="F68" s="101">
        <f aca="true" t="shared" si="37" ref="F68:T68">F72+F70</f>
        <v>0</v>
      </c>
      <c r="G68" s="101">
        <f t="shared" si="37"/>
        <v>0</v>
      </c>
      <c r="H68" s="101">
        <f t="shared" si="37"/>
        <v>0</v>
      </c>
      <c r="I68" s="101">
        <f t="shared" si="37"/>
        <v>0</v>
      </c>
      <c r="J68" s="101">
        <f t="shared" si="37"/>
        <v>0</v>
      </c>
      <c r="K68" s="101">
        <f t="shared" si="37"/>
        <v>0</v>
      </c>
      <c r="L68" s="96">
        <f t="shared" si="37"/>
        <v>0</v>
      </c>
      <c r="M68" s="96">
        <f t="shared" si="37"/>
        <v>0</v>
      </c>
      <c r="N68" s="96">
        <f t="shared" si="37"/>
        <v>0</v>
      </c>
      <c r="O68" s="96">
        <f t="shared" si="37"/>
        <v>0</v>
      </c>
      <c r="P68" s="96">
        <f t="shared" si="37"/>
        <v>0</v>
      </c>
      <c r="Q68" s="96">
        <f t="shared" si="37"/>
        <v>0</v>
      </c>
      <c r="R68" s="96">
        <f t="shared" si="37"/>
        <v>0</v>
      </c>
      <c r="S68" s="96">
        <f t="shared" si="37"/>
        <v>0</v>
      </c>
      <c r="T68" s="96">
        <f t="shared" si="37"/>
        <v>0</v>
      </c>
      <c r="U68" s="65"/>
      <c r="V68" s="24"/>
      <c r="W68" s="24"/>
      <c r="X68" s="24"/>
      <c r="Y68" s="96">
        <f aca="true" t="shared" si="38" ref="Y68:AU68">Y72+Y70</f>
        <v>0</v>
      </c>
      <c r="Z68" s="96">
        <f t="shared" si="38"/>
        <v>0</v>
      </c>
      <c r="AA68" s="96">
        <f t="shared" si="38"/>
        <v>0</v>
      </c>
      <c r="AB68" s="96">
        <f t="shared" si="38"/>
        <v>0</v>
      </c>
      <c r="AC68" s="96">
        <f t="shared" si="38"/>
        <v>0</v>
      </c>
      <c r="AD68" s="96">
        <f t="shared" si="38"/>
        <v>0</v>
      </c>
      <c r="AE68" s="96">
        <f t="shared" si="38"/>
        <v>0</v>
      </c>
      <c r="AF68" s="96">
        <f t="shared" si="38"/>
        <v>0</v>
      </c>
      <c r="AG68" s="96">
        <f t="shared" si="38"/>
        <v>0</v>
      </c>
      <c r="AH68" s="96">
        <f t="shared" si="38"/>
        <v>0</v>
      </c>
      <c r="AI68" s="96">
        <f t="shared" si="38"/>
        <v>0</v>
      </c>
      <c r="AJ68" s="96">
        <f t="shared" si="38"/>
        <v>0</v>
      </c>
      <c r="AK68" s="96">
        <f t="shared" si="38"/>
        <v>0</v>
      </c>
      <c r="AL68" s="96">
        <f t="shared" si="38"/>
        <v>1</v>
      </c>
      <c r="AM68" s="96">
        <f t="shared" si="38"/>
        <v>0</v>
      </c>
      <c r="AN68" s="96">
        <f t="shared" si="38"/>
        <v>2</v>
      </c>
      <c r="AO68" s="96">
        <f t="shared" si="38"/>
        <v>1</v>
      </c>
      <c r="AP68" s="96">
        <f t="shared" si="38"/>
        <v>1</v>
      </c>
      <c r="AQ68" s="96">
        <f t="shared" si="38"/>
        <v>2</v>
      </c>
      <c r="AR68" s="96">
        <f t="shared" si="38"/>
        <v>3</v>
      </c>
      <c r="AS68" s="96">
        <f t="shared" si="38"/>
        <v>4</v>
      </c>
      <c r="AT68" s="96">
        <f t="shared" si="38"/>
        <v>5</v>
      </c>
      <c r="AU68" s="96">
        <f t="shared" si="38"/>
        <v>5</v>
      </c>
      <c r="AV68" s="125"/>
      <c r="AW68" s="67"/>
      <c r="AX68" s="126"/>
      <c r="AY68" s="67"/>
      <c r="AZ68" s="67"/>
      <c r="BA68" s="67"/>
      <c r="BB68" s="67"/>
      <c r="BC68" s="67"/>
      <c r="BD68" s="67"/>
      <c r="BE68" s="105"/>
      <c r="BF68" s="108"/>
      <c r="BG68" s="110">
        <f>E68+F68+G68+H68+I68+J68+K68+L68+M68+N68+O68+P68+Q68+R68+S68+T68+Y68+Z68+AA68+AB68+AC68+AD68+AE68+AF68+AG68+AH68+AI68+AJ68</f>
        <v>0</v>
      </c>
    </row>
    <row r="69" spans="1:59" ht="20.25" customHeight="1">
      <c r="A69" s="201"/>
      <c r="B69" s="174" t="s">
        <v>167</v>
      </c>
      <c r="C69" s="176" t="s">
        <v>196</v>
      </c>
      <c r="D69" s="26" t="s">
        <v>21</v>
      </c>
      <c r="E69" s="27"/>
      <c r="F69" s="27"/>
      <c r="G69" s="27"/>
      <c r="H69" s="27"/>
      <c r="I69" s="27"/>
      <c r="J69" s="27"/>
      <c r="K69" s="27"/>
      <c r="L69" s="26"/>
      <c r="M69" s="26"/>
      <c r="N69" s="26"/>
      <c r="O69" s="26"/>
      <c r="P69" s="26"/>
      <c r="Q69" s="26"/>
      <c r="R69" s="26"/>
      <c r="S69" s="26"/>
      <c r="T69" s="26"/>
      <c r="U69" s="65"/>
      <c r="V69" s="24"/>
      <c r="W69" s="24"/>
      <c r="X69" s="24"/>
      <c r="Y69" s="26">
        <v>4</v>
      </c>
      <c r="Z69" s="26">
        <v>4</v>
      </c>
      <c r="AA69" s="26">
        <v>4</v>
      </c>
      <c r="AB69" s="26">
        <v>4</v>
      </c>
      <c r="AC69" s="26">
        <v>4</v>
      </c>
      <c r="AD69" s="26">
        <v>4</v>
      </c>
      <c r="AE69" s="26">
        <v>4</v>
      </c>
      <c r="AF69" s="26">
        <v>4</v>
      </c>
      <c r="AG69" s="26">
        <v>4</v>
      </c>
      <c r="AH69" s="26">
        <v>4</v>
      </c>
      <c r="AI69" s="26">
        <v>4</v>
      </c>
      <c r="AJ69" s="26">
        <v>4</v>
      </c>
      <c r="AK69" s="26">
        <v>4</v>
      </c>
      <c r="AL69" s="26">
        <v>4</v>
      </c>
      <c r="AM69" s="26">
        <v>4</v>
      </c>
      <c r="AN69" s="26">
        <v>4</v>
      </c>
      <c r="AO69" s="26">
        <v>4</v>
      </c>
      <c r="AP69" s="26">
        <v>4</v>
      </c>
      <c r="AQ69" s="26">
        <v>4</v>
      </c>
      <c r="AR69" s="26">
        <v>4</v>
      </c>
      <c r="AS69" s="26">
        <v>4</v>
      </c>
      <c r="AT69" s="26"/>
      <c r="AU69" s="26"/>
      <c r="AV69" s="125">
        <v>6</v>
      </c>
      <c r="AW69" s="67"/>
      <c r="AX69" s="126"/>
      <c r="AY69" s="67"/>
      <c r="AZ69" s="67"/>
      <c r="BA69" s="67"/>
      <c r="BB69" s="67"/>
      <c r="BC69" s="67"/>
      <c r="BD69" s="67"/>
      <c r="BE69" s="105"/>
      <c r="BF69" s="108">
        <f>E69+F69+G69+H69+I69+J69+K69+L69+M69+N69+O69+P69+Q69+R69+S69+T69+Y69+Z69+AA69+AB69+AC69+AD69+AE69+AF69+AG69+AH69+AI69+AJ69+AK69+AL69+AM69+AN69+AO69+AP69+AQ69+AR69+AS69+AT69+AU69+AV69</f>
        <v>90</v>
      </c>
      <c r="BG69" s="110"/>
    </row>
    <row r="70" spans="1:59" ht="36" customHeight="1" thickBot="1">
      <c r="A70" s="201"/>
      <c r="B70" s="175"/>
      <c r="C70" s="177"/>
      <c r="D70" s="33" t="s">
        <v>22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5"/>
      <c r="V70" s="24"/>
      <c r="W70" s="24"/>
      <c r="X70" s="2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>
        <v>1</v>
      </c>
      <c r="AM70" s="64"/>
      <c r="AN70" s="64">
        <v>2</v>
      </c>
      <c r="AO70" s="64"/>
      <c r="AP70" s="64">
        <v>1</v>
      </c>
      <c r="AQ70" s="64">
        <v>1</v>
      </c>
      <c r="AR70" s="64">
        <v>1</v>
      </c>
      <c r="AS70" s="64">
        <v>3</v>
      </c>
      <c r="AT70" s="64">
        <v>1</v>
      </c>
      <c r="AU70" s="64"/>
      <c r="AV70" s="125"/>
      <c r="AW70" s="67"/>
      <c r="AX70" s="126"/>
      <c r="AY70" s="67"/>
      <c r="AZ70" s="67"/>
      <c r="BA70" s="67"/>
      <c r="BB70" s="67"/>
      <c r="BC70" s="67"/>
      <c r="BD70" s="67"/>
      <c r="BE70" s="105"/>
      <c r="BF70" s="108"/>
      <c r="BG70" s="110">
        <f>E70+F70+G70+H70+I70+J70+K70+L70+M70+N70+O70+P70+Q70+R70+S70+T70+Y70+Z70+AA70+AB70+AC70+AD70+AE70+AF70+AG70+AH70+AI70+AJ70+AK70++AL70+AM70+AN70+AO70+AP70+AQ70+AR70+AS70+AT70+AU70</f>
        <v>10</v>
      </c>
    </row>
    <row r="71" spans="1:59" ht="20.25" customHeight="1">
      <c r="A71" s="201"/>
      <c r="B71" s="174" t="s">
        <v>197</v>
      </c>
      <c r="C71" s="176" t="s">
        <v>198</v>
      </c>
      <c r="D71" s="26" t="s">
        <v>21</v>
      </c>
      <c r="E71" s="27"/>
      <c r="F71" s="27"/>
      <c r="G71" s="27"/>
      <c r="H71" s="27"/>
      <c r="I71" s="27"/>
      <c r="J71" s="27"/>
      <c r="K71" s="27"/>
      <c r="L71" s="26"/>
      <c r="M71" s="26"/>
      <c r="N71" s="26"/>
      <c r="O71" s="26"/>
      <c r="P71" s="26"/>
      <c r="Q71" s="26"/>
      <c r="R71" s="26"/>
      <c r="S71" s="26"/>
      <c r="T71" s="26"/>
      <c r="U71" s="65"/>
      <c r="V71" s="24"/>
      <c r="W71" s="24"/>
      <c r="X71" s="24"/>
      <c r="Y71" s="26">
        <v>8</v>
      </c>
      <c r="Z71" s="26">
        <v>8</v>
      </c>
      <c r="AA71" s="26">
        <v>8</v>
      </c>
      <c r="AB71" s="26">
        <v>8</v>
      </c>
      <c r="AC71" s="26">
        <v>8</v>
      </c>
      <c r="AD71" s="26">
        <v>8</v>
      </c>
      <c r="AE71" s="26">
        <v>8</v>
      </c>
      <c r="AF71" s="26">
        <v>8</v>
      </c>
      <c r="AG71" s="26">
        <v>8</v>
      </c>
      <c r="AH71" s="26">
        <v>8</v>
      </c>
      <c r="AI71" s="26">
        <v>8</v>
      </c>
      <c r="AJ71" s="26">
        <v>8</v>
      </c>
      <c r="AK71" s="26">
        <v>8</v>
      </c>
      <c r="AL71" s="26">
        <v>8</v>
      </c>
      <c r="AM71" s="26">
        <v>8</v>
      </c>
      <c r="AN71" s="26">
        <v>8</v>
      </c>
      <c r="AO71" s="26">
        <v>8</v>
      </c>
      <c r="AP71" s="26">
        <v>8</v>
      </c>
      <c r="AQ71" s="26">
        <v>8</v>
      </c>
      <c r="AR71" s="26">
        <v>8</v>
      </c>
      <c r="AS71" s="26">
        <v>8</v>
      </c>
      <c r="AT71" s="26">
        <v>6</v>
      </c>
      <c r="AU71" s="26"/>
      <c r="AV71" s="125"/>
      <c r="AW71" s="67"/>
      <c r="AX71" s="126"/>
      <c r="AY71" s="67"/>
      <c r="AZ71" s="67"/>
      <c r="BA71" s="67"/>
      <c r="BB71" s="67"/>
      <c r="BC71" s="67"/>
      <c r="BD71" s="67"/>
      <c r="BE71" s="105"/>
      <c r="BF71" s="108">
        <f>E71+F71+G71+H71+I71+J71+K71+L71+M71+N71+O71+P71+Q71+R71+S71+T71+Y71+Z71+AA71+AB71+AC71+AD71+AE71+AF71+AG71+AH71+AI71+AJ71+AK71+AL71+AM71+AN71+AO71+AP71+AQ71+AR71+AS71+AT71+AU71</f>
        <v>174</v>
      </c>
      <c r="BG71" s="110"/>
    </row>
    <row r="72" spans="1:59" ht="36" customHeight="1">
      <c r="A72" s="201"/>
      <c r="B72" s="175"/>
      <c r="C72" s="177"/>
      <c r="D72" s="33" t="s">
        <v>22</v>
      </c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5"/>
      <c r="V72" s="24"/>
      <c r="W72" s="24"/>
      <c r="X72" s="2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>
        <v>1</v>
      </c>
      <c r="AP72" s="64"/>
      <c r="AQ72" s="64">
        <v>1</v>
      </c>
      <c r="AR72" s="64">
        <v>2</v>
      </c>
      <c r="AS72" s="64">
        <v>1</v>
      </c>
      <c r="AT72" s="64">
        <v>4</v>
      </c>
      <c r="AU72" s="64">
        <v>5</v>
      </c>
      <c r="AV72" s="125"/>
      <c r="AW72" s="67"/>
      <c r="AX72" s="126"/>
      <c r="AY72" s="67"/>
      <c r="AZ72" s="67"/>
      <c r="BA72" s="67"/>
      <c r="BB72" s="67"/>
      <c r="BC72" s="67"/>
      <c r="BD72" s="67"/>
      <c r="BE72" s="105"/>
      <c r="BF72" s="108"/>
      <c r="BG72" s="110">
        <f>E72+F72+G72+H72+I72+J72+K72+L72+M72+N72+O72+P72+Q72+R72+S72+T72+Y72+Z72+AA72+AB72+AC72+AD72+AE72+AF72+AG72+AH72+AI72+AJ72+AK72+AL72+AM72+AN72+AO72+AP72+AQ72+AR72+AS72+AT72+AU72</f>
        <v>14</v>
      </c>
    </row>
    <row r="73" spans="1:59" ht="20.25" customHeight="1">
      <c r="A73" s="201"/>
      <c r="B73" s="85" t="s">
        <v>168</v>
      </c>
      <c r="C73" s="84" t="s">
        <v>87</v>
      </c>
      <c r="D73" s="19" t="s">
        <v>21</v>
      </c>
      <c r="E73" s="18"/>
      <c r="F73" s="18"/>
      <c r="G73" s="18"/>
      <c r="H73" s="18"/>
      <c r="I73" s="18"/>
      <c r="J73" s="18"/>
      <c r="K73" s="18"/>
      <c r="L73" s="19"/>
      <c r="M73" s="19"/>
      <c r="N73" s="19"/>
      <c r="O73" s="19"/>
      <c r="P73" s="19"/>
      <c r="Q73" s="19"/>
      <c r="R73" s="19"/>
      <c r="S73" s="19"/>
      <c r="T73" s="19"/>
      <c r="U73" s="65"/>
      <c r="V73" s="24"/>
      <c r="W73" s="24"/>
      <c r="X73" s="24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125"/>
      <c r="AW73" s="67"/>
      <c r="AX73" s="126"/>
      <c r="AY73" s="67"/>
      <c r="AZ73" s="67"/>
      <c r="BA73" s="67"/>
      <c r="BB73" s="67"/>
      <c r="BC73" s="67"/>
      <c r="BD73" s="67"/>
      <c r="BE73" s="105"/>
      <c r="BF73" s="108"/>
      <c r="BG73" s="110"/>
    </row>
    <row r="74" spans="1:59" ht="20.25" customHeight="1">
      <c r="A74" s="201"/>
      <c r="B74" s="85" t="s">
        <v>169</v>
      </c>
      <c r="C74" s="84" t="s">
        <v>88</v>
      </c>
      <c r="D74" s="19" t="s">
        <v>21</v>
      </c>
      <c r="E74" s="18"/>
      <c r="F74" s="18"/>
      <c r="G74" s="18"/>
      <c r="H74" s="18"/>
      <c r="I74" s="18"/>
      <c r="J74" s="18"/>
      <c r="K74" s="18"/>
      <c r="L74" s="19"/>
      <c r="M74" s="19"/>
      <c r="N74" s="19"/>
      <c r="O74" s="19"/>
      <c r="P74" s="19"/>
      <c r="Q74" s="19"/>
      <c r="R74" s="19"/>
      <c r="S74" s="19"/>
      <c r="T74" s="19"/>
      <c r="U74" s="65"/>
      <c r="V74" s="24"/>
      <c r="W74" s="24"/>
      <c r="X74" s="24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125"/>
      <c r="AW74" s="67"/>
      <c r="AX74" s="126"/>
      <c r="AY74" s="67"/>
      <c r="AZ74" s="67"/>
      <c r="BA74" s="67"/>
      <c r="BB74" s="67"/>
      <c r="BC74" s="67"/>
      <c r="BD74" s="67"/>
      <c r="BE74" s="105"/>
      <c r="BF74" s="108"/>
      <c r="BG74" s="110"/>
    </row>
    <row r="75" spans="1:59" ht="12.75" customHeight="1" thickBot="1">
      <c r="A75" s="200"/>
      <c r="B75" s="160" t="s">
        <v>71</v>
      </c>
      <c r="C75" s="161"/>
      <c r="D75" s="162"/>
      <c r="E75" s="53">
        <f aca="true" t="shared" si="39" ref="E75:U75">E8+E32</f>
        <v>34</v>
      </c>
      <c r="F75" s="53">
        <f t="shared" si="39"/>
        <v>38</v>
      </c>
      <c r="G75" s="53">
        <f t="shared" si="39"/>
        <v>34</v>
      </c>
      <c r="H75" s="53">
        <f t="shared" si="39"/>
        <v>38</v>
      </c>
      <c r="I75" s="53">
        <f t="shared" si="39"/>
        <v>34</v>
      </c>
      <c r="J75" s="53">
        <f t="shared" si="39"/>
        <v>38</v>
      </c>
      <c r="K75" s="53">
        <f t="shared" si="39"/>
        <v>34</v>
      </c>
      <c r="L75" s="53">
        <f t="shared" si="39"/>
        <v>38</v>
      </c>
      <c r="M75" s="53">
        <f t="shared" si="39"/>
        <v>34</v>
      </c>
      <c r="N75" s="53">
        <f t="shared" si="39"/>
        <v>36</v>
      </c>
      <c r="O75" s="53">
        <f t="shared" si="39"/>
        <v>34</v>
      </c>
      <c r="P75" s="53">
        <f t="shared" si="39"/>
        <v>38</v>
      </c>
      <c r="Q75" s="53">
        <f t="shared" si="39"/>
        <v>36</v>
      </c>
      <c r="R75" s="53">
        <f t="shared" si="39"/>
        <v>34</v>
      </c>
      <c r="S75" s="53">
        <f t="shared" si="39"/>
        <v>34</v>
      </c>
      <c r="T75" s="53">
        <f t="shared" si="39"/>
        <v>30</v>
      </c>
      <c r="U75" s="62">
        <f t="shared" si="39"/>
        <v>36</v>
      </c>
      <c r="V75" s="52"/>
      <c r="W75" s="52"/>
      <c r="X75" s="52"/>
      <c r="Y75" s="88">
        <f aca="true" t="shared" si="40" ref="Y75:AV75">Y8+Y32</f>
        <v>36</v>
      </c>
      <c r="Z75" s="88">
        <f t="shared" si="40"/>
        <v>36</v>
      </c>
      <c r="AA75" s="88">
        <f t="shared" si="40"/>
        <v>36</v>
      </c>
      <c r="AB75" s="88">
        <f t="shared" si="40"/>
        <v>36</v>
      </c>
      <c r="AC75" s="53">
        <f t="shared" si="40"/>
        <v>36</v>
      </c>
      <c r="AD75" s="53">
        <f t="shared" si="40"/>
        <v>36</v>
      </c>
      <c r="AE75" s="53">
        <f t="shared" si="40"/>
        <v>36</v>
      </c>
      <c r="AF75" s="53">
        <f t="shared" si="40"/>
        <v>36</v>
      </c>
      <c r="AG75" s="53">
        <f t="shared" si="40"/>
        <v>36</v>
      </c>
      <c r="AH75" s="53">
        <f t="shared" si="40"/>
        <v>36</v>
      </c>
      <c r="AI75" s="53">
        <f t="shared" si="40"/>
        <v>36</v>
      </c>
      <c r="AJ75" s="53">
        <f t="shared" si="40"/>
        <v>34</v>
      </c>
      <c r="AK75" s="53">
        <f t="shared" si="40"/>
        <v>36</v>
      </c>
      <c r="AL75" s="53">
        <f t="shared" si="40"/>
        <v>32</v>
      </c>
      <c r="AM75" s="53">
        <f t="shared" si="40"/>
        <v>36</v>
      </c>
      <c r="AN75" s="53">
        <f t="shared" si="40"/>
        <v>32</v>
      </c>
      <c r="AO75" s="53">
        <f t="shared" si="40"/>
        <v>35</v>
      </c>
      <c r="AP75" s="53">
        <f t="shared" si="40"/>
        <v>34</v>
      </c>
      <c r="AQ75" s="53">
        <f t="shared" si="40"/>
        <v>34</v>
      </c>
      <c r="AR75" s="53">
        <f t="shared" si="40"/>
        <v>32</v>
      </c>
      <c r="AS75" s="53">
        <f t="shared" si="40"/>
        <v>30</v>
      </c>
      <c r="AT75" s="53">
        <f t="shared" si="40"/>
        <v>26</v>
      </c>
      <c r="AU75" s="53">
        <f t="shared" si="40"/>
        <v>23</v>
      </c>
      <c r="AV75" s="53">
        <f t="shared" si="40"/>
        <v>36</v>
      </c>
      <c r="AW75" s="53"/>
      <c r="AX75" s="25"/>
      <c r="AY75" s="25"/>
      <c r="AZ75" s="25"/>
      <c r="BA75" s="25"/>
      <c r="BB75" s="25"/>
      <c r="BC75" s="25"/>
      <c r="BD75" s="25"/>
      <c r="BE75" s="70"/>
      <c r="BF75" s="112">
        <f>BF8+BF32</f>
        <v>1416</v>
      </c>
      <c r="BG75" s="113">
        <f>BG9+BG33</f>
        <v>60</v>
      </c>
    </row>
    <row r="76" spans="1:59" ht="12.75" customHeight="1" thickTop="1">
      <c r="A76" s="200"/>
      <c r="B76" s="163" t="s">
        <v>72</v>
      </c>
      <c r="C76" s="164"/>
      <c r="D76" s="165"/>
      <c r="E76" s="39">
        <f aca="true" t="shared" si="41" ref="E76:U76">E9+E33</f>
        <v>0</v>
      </c>
      <c r="F76" s="39">
        <f t="shared" si="41"/>
        <v>0</v>
      </c>
      <c r="G76" s="39">
        <f t="shared" si="41"/>
        <v>0</v>
      </c>
      <c r="H76" s="39">
        <f t="shared" si="41"/>
        <v>0</v>
      </c>
      <c r="I76" s="39">
        <f t="shared" si="41"/>
        <v>0</v>
      </c>
      <c r="J76" s="39">
        <f t="shared" si="41"/>
        <v>0</v>
      </c>
      <c r="K76" s="39">
        <f t="shared" si="41"/>
        <v>0</v>
      </c>
      <c r="L76" s="39">
        <f t="shared" si="41"/>
        <v>0</v>
      </c>
      <c r="M76" s="39">
        <f t="shared" si="41"/>
        <v>2</v>
      </c>
      <c r="N76" s="39">
        <f t="shared" si="41"/>
        <v>2</v>
      </c>
      <c r="O76" s="39">
        <f t="shared" si="41"/>
        <v>2</v>
      </c>
      <c r="P76" s="39">
        <f t="shared" si="41"/>
        <v>0</v>
      </c>
      <c r="Q76" s="39">
        <f t="shared" si="41"/>
        <v>0</v>
      </c>
      <c r="R76" s="39">
        <f t="shared" si="41"/>
        <v>1</v>
      </c>
      <c r="S76" s="39">
        <f t="shared" si="41"/>
        <v>1</v>
      </c>
      <c r="T76" s="39">
        <f t="shared" si="41"/>
        <v>4</v>
      </c>
      <c r="U76" s="75">
        <f t="shared" si="41"/>
        <v>0</v>
      </c>
      <c r="V76" s="20"/>
      <c r="W76" s="20"/>
      <c r="X76" s="20"/>
      <c r="Y76" s="39">
        <f aca="true" t="shared" si="42" ref="Y76:AV76">Y9+Y33</f>
        <v>0</v>
      </c>
      <c r="Z76" s="39">
        <f t="shared" si="42"/>
        <v>0</v>
      </c>
      <c r="AA76" s="39">
        <f t="shared" si="42"/>
        <v>0</v>
      </c>
      <c r="AB76" s="39">
        <f t="shared" si="42"/>
        <v>0</v>
      </c>
      <c r="AC76" s="39">
        <f t="shared" si="42"/>
        <v>0</v>
      </c>
      <c r="AD76" s="39">
        <f t="shared" si="42"/>
        <v>0</v>
      </c>
      <c r="AE76" s="39">
        <f t="shared" si="42"/>
        <v>0</v>
      </c>
      <c r="AF76" s="39">
        <f t="shared" si="42"/>
        <v>0</v>
      </c>
      <c r="AG76" s="39">
        <f t="shared" si="42"/>
        <v>0</v>
      </c>
      <c r="AH76" s="39">
        <f t="shared" si="42"/>
        <v>0</v>
      </c>
      <c r="AI76" s="39">
        <f t="shared" si="42"/>
        <v>0</v>
      </c>
      <c r="AJ76" s="39">
        <f t="shared" si="42"/>
        <v>2</v>
      </c>
      <c r="AK76" s="39">
        <f t="shared" si="42"/>
        <v>0</v>
      </c>
      <c r="AL76" s="39">
        <f t="shared" si="42"/>
        <v>4</v>
      </c>
      <c r="AM76" s="39">
        <f t="shared" si="42"/>
        <v>0</v>
      </c>
      <c r="AN76" s="39">
        <f t="shared" si="42"/>
        <v>4</v>
      </c>
      <c r="AO76" s="39">
        <f t="shared" si="42"/>
        <v>1</v>
      </c>
      <c r="AP76" s="39">
        <f t="shared" si="42"/>
        <v>2</v>
      </c>
      <c r="AQ76" s="39">
        <f t="shared" si="42"/>
        <v>2</v>
      </c>
      <c r="AR76" s="39">
        <f t="shared" si="42"/>
        <v>4</v>
      </c>
      <c r="AS76" s="39">
        <f t="shared" si="42"/>
        <v>6</v>
      </c>
      <c r="AT76" s="39">
        <f t="shared" si="42"/>
        <v>10</v>
      </c>
      <c r="AU76" s="39">
        <f t="shared" si="42"/>
        <v>13</v>
      </c>
      <c r="AV76" s="21">
        <f t="shared" si="42"/>
        <v>0</v>
      </c>
      <c r="AW76" s="21"/>
      <c r="AX76" s="21"/>
      <c r="AY76" s="21"/>
      <c r="AZ76" s="21"/>
      <c r="BA76" s="21"/>
      <c r="BB76" s="21"/>
      <c r="BC76" s="21"/>
      <c r="BD76" s="21"/>
      <c r="BE76" s="106"/>
      <c r="BF76" s="114"/>
      <c r="BG76" s="109"/>
    </row>
    <row r="77" spans="1:59" ht="12.75" customHeight="1" thickBot="1">
      <c r="A77" s="202"/>
      <c r="B77" s="166" t="s">
        <v>43</v>
      </c>
      <c r="C77" s="167"/>
      <c r="D77" s="168"/>
      <c r="E77" s="43">
        <f>SUM(E75:E76)</f>
        <v>34</v>
      </c>
      <c r="F77" s="43">
        <f aca="true" t="shared" si="43" ref="F77:U77">SUM(F75:F76)</f>
        <v>38</v>
      </c>
      <c r="G77" s="43">
        <f t="shared" si="43"/>
        <v>34</v>
      </c>
      <c r="H77" s="43">
        <f t="shared" si="43"/>
        <v>38</v>
      </c>
      <c r="I77" s="43">
        <f t="shared" si="43"/>
        <v>34</v>
      </c>
      <c r="J77" s="43">
        <f t="shared" si="43"/>
        <v>38</v>
      </c>
      <c r="K77" s="43">
        <f t="shared" si="43"/>
        <v>34</v>
      </c>
      <c r="L77" s="43">
        <f t="shared" si="43"/>
        <v>38</v>
      </c>
      <c r="M77" s="43">
        <f t="shared" si="43"/>
        <v>36</v>
      </c>
      <c r="N77" s="43">
        <f t="shared" si="43"/>
        <v>38</v>
      </c>
      <c r="O77" s="43">
        <f t="shared" si="43"/>
        <v>36</v>
      </c>
      <c r="P77" s="43">
        <f t="shared" si="43"/>
        <v>38</v>
      </c>
      <c r="Q77" s="43">
        <f>SUM(Q75:Q76)</f>
        <v>36</v>
      </c>
      <c r="R77" s="43">
        <f t="shared" si="43"/>
        <v>35</v>
      </c>
      <c r="S77" s="43">
        <f t="shared" si="43"/>
        <v>35</v>
      </c>
      <c r="T77" s="43">
        <f t="shared" si="43"/>
        <v>34</v>
      </c>
      <c r="U77" s="76">
        <f t="shared" si="43"/>
        <v>36</v>
      </c>
      <c r="V77" s="49"/>
      <c r="W77" s="56"/>
      <c r="X77" s="56"/>
      <c r="Y77" s="124">
        <f>SUM(Y75:Y76)</f>
        <v>36</v>
      </c>
      <c r="Z77" s="124">
        <f aca="true" t="shared" si="44" ref="Z77:AV77">SUM(Z75:Z76)</f>
        <v>36</v>
      </c>
      <c r="AA77" s="124">
        <f t="shared" si="44"/>
        <v>36</v>
      </c>
      <c r="AB77" s="124">
        <f t="shared" si="44"/>
        <v>36</v>
      </c>
      <c r="AC77" s="43">
        <f t="shared" si="44"/>
        <v>36</v>
      </c>
      <c r="AD77" s="43">
        <f t="shared" si="44"/>
        <v>36</v>
      </c>
      <c r="AE77" s="43">
        <f t="shared" si="44"/>
        <v>36</v>
      </c>
      <c r="AF77" s="43">
        <f t="shared" si="44"/>
        <v>36</v>
      </c>
      <c r="AG77" s="43">
        <f t="shared" si="44"/>
        <v>36</v>
      </c>
      <c r="AH77" s="43">
        <f t="shared" si="44"/>
        <v>36</v>
      </c>
      <c r="AI77" s="43">
        <f t="shared" si="44"/>
        <v>36</v>
      </c>
      <c r="AJ77" s="43">
        <f t="shared" si="44"/>
        <v>36</v>
      </c>
      <c r="AK77" s="43">
        <f t="shared" si="44"/>
        <v>36</v>
      </c>
      <c r="AL77" s="43">
        <f t="shared" si="44"/>
        <v>36</v>
      </c>
      <c r="AM77" s="43">
        <f t="shared" si="44"/>
        <v>36</v>
      </c>
      <c r="AN77" s="43">
        <f t="shared" si="44"/>
        <v>36</v>
      </c>
      <c r="AO77" s="43">
        <f t="shared" si="44"/>
        <v>36</v>
      </c>
      <c r="AP77" s="43">
        <f t="shared" si="44"/>
        <v>36</v>
      </c>
      <c r="AQ77" s="43">
        <f t="shared" si="44"/>
        <v>36</v>
      </c>
      <c r="AR77" s="43">
        <f t="shared" si="44"/>
        <v>36</v>
      </c>
      <c r="AS77" s="43">
        <f t="shared" si="44"/>
        <v>36</v>
      </c>
      <c r="AT77" s="43">
        <f t="shared" si="44"/>
        <v>36</v>
      </c>
      <c r="AU77" s="43">
        <f t="shared" si="44"/>
        <v>36</v>
      </c>
      <c r="AV77" s="43">
        <f t="shared" si="44"/>
        <v>36</v>
      </c>
      <c r="AW77" s="43"/>
      <c r="AX77" s="49"/>
      <c r="AY77" s="49"/>
      <c r="AZ77" s="49"/>
      <c r="BA77" s="49"/>
      <c r="BB77" s="49"/>
      <c r="BC77" s="49"/>
      <c r="BD77" s="49"/>
      <c r="BE77" s="107"/>
      <c r="BF77" s="169">
        <f>BF75+BG75</f>
        <v>1476</v>
      </c>
      <c r="BG77" s="170"/>
    </row>
    <row r="78" ht="13.5" thickTop="1"/>
    <row r="79" spans="20:24" ht="12.75">
      <c r="T79" s="59"/>
      <c r="U79" s="59"/>
      <c r="V79" s="59"/>
      <c r="W79" s="59"/>
      <c r="X79" s="59"/>
    </row>
    <row r="80" spans="19:40" ht="15.75">
      <c r="S80" s="97"/>
      <c r="T80" s="58"/>
      <c r="U80" s="99" t="s">
        <v>149</v>
      </c>
      <c r="V80" s="99"/>
      <c r="W80" s="100"/>
      <c r="X80" s="98"/>
      <c r="Y80" s="98"/>
      <c r="Z80" s="98"/>
      <c r="AA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</row>
    <row r="81" spans="20:40" ht="15.75">
      <c r="T81" s="60"/>
      <c r="U81" s="100"/>
      <c r="V81" s="100"/>
      <c r="W81" s="100"/>
      <c r="X81" s="99"/>
      <c r="Y81" s="98"/>
      <c r="Z81" s="98"/>
      <c r="AA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</row>
    <row r="82" spans="20:40" ht="15.75">
      <c r="T82" s="54"/>
      <c r="U82" s="100" t="s">
        <v>150</v>
      </c>
      <c r="V82" s="100"/>
      <c r="W82" s="100"/>
      <c r="X82" s="98"/>
      <c r="Y82" s="98"/>
      <c r="Z82" s="98"/>
      <c r="AA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</row>
    <row r="83" spans="1:21" ht="12.75">
      <c r="A83" s="17"/>
      <c r="T83" s="60"/>
      <c r="U83" s="61"/>
    </row>
    <row r="84" spans="20:21" ht="12.75">
      <c r="T84" s="60"/>
      <c r="U84" s="61"/>
    </row>
    <row r="85" spans="20:21" ht="12.75">
      <c r="T85" s="60"/>
      <c r="U85" s="61"/>
    </row>
    <row r="86" spans="20:21" ht="12.75">
      <c r="T86" s="60"/>
      <c r="U86" s="61"/>
    </row>
    <row r="87" spans="20:21" ht="12.75">
      <c r="T87" s="60"/>
      <c r="U87" s="61"/>
    </row>
    <row r="88" spans="20:21" ht="12.75">
      <c r="T88" s="60"/>
      <c r="U88" s="61"/>
    </row>
    <row r="89" spans="20:21" ht="12.75">
      <c r="T89" s="60"/>
      <c r="U89" s="60"/>
    </row>
  </sheetData>
  <sheetProtection/>
  <mergeCells count="79">
    <mergeCell ref="B46:B47"/>
    <mergeCell ref="C46:C47"/>
    <mergeCell ref="B52:B53"/>
    <mergeCell ref="C52:C53"/>
    <mergeCell ref="B62:B63"/>
    <mergeCell ref="C62:C63"/>
    <mergeCell ref="B60:B61"/>
    <mergeCell ref="C60:C61"/>
    <mergeCell ref="B54:B55"/>
    <mergeCell ref="C54:C55"/>
    <mergeCell ref="B22:B23"/>
    <mergeCell ref="C22:C23"/>
    <mergeCell ref="B44:B45"/>
    <mergeCell ref="C44:C45"/>
    <mergeCell ref="B30:B31"/>
    <mergeCell ref="C30:C31"/>
    <mergeCell ref="C40:C41"/>
    <mergeCell ref="B38:B39"/>
    <mergeCell ref="C34:C35"/>
    <mergeCell ref="B32:B33"/>
    <mergeCell ref="BF77:BG77"/>
    <mergeCell ref="B64:B65"/>
    <mergeCell ref="C64:C65"/>
    <mergeCell ref="B75:D75"/>
    <mergeCell ref="B76:D76"/>
    <mergeCell ref="C71:C72"/>
    <mergeCell ref="B71:B72"/>
    <mergeCell ref="B69:B70"/>
    <mergeCell ref="C69:C70"/>
    <mergeCell ref="A8:A77"/>
    <mergeCell ref="B8:B9"/>
    <mergeCell ref="C8:C9"/>
    <mergeCell ref="B14:B15"/>
    <mergeCell ref="C14:C15"/>
    <mergeCell ref="B16:B17"/>
    <mergeCell ref="B10:B11"/>
    <mergeCell ref="B12:B13"/>
    <mergeCell ref="B77:D77"/>
    <mergeCell ref="B34:B35"/>
    <mergeCell ref="BG2:BG7"/>
    <mergeCell ref="E3:BE3"/>
    <mergeCell ref="E5:BE5"/>
    <mergeCell ref="V6:W6"/>
    <mergeCell ref="V7:W7"/>
    <mergeCell ref="BF2:BF7"/>
    <mergeCell ref="A2:A7"/>
    <mergeCell ref="B2:B7"/>
    <mergeCell ref="C2:C7"/>
    <mergeCell ref="D2:D7"/>
    <mergeCell ref="C36:C37"/>
    <mergeCell ref="B67:B68"/>
    <mergeCell ref="C67:C68"/>
    <mergeCell ref="C16:C17"/>
    <mergeCell ref="C12:C13"/>
    <mergeCell ref="B28:B29"/>
    <mergeCell ref="B18:B19"/>
    <mergeCell ref="C10:C11"/>
    <mergeCell ref="B24:B25"/>
    <mergeCell ref="C24:C25"/>
    <mergeCell ref="C28:C29"/>
    <mergeCell ref="C26:C27"/>
    <mergeCell ref="B26:B27"/>
    <mergeCell ref="C20:C21"/>
    <mergeCell ref="B20:B21"/>
    <mergeCell ref="C18:C19"/>
    <mergeCell ref="C32:C33"/>
    <mergeCell ref="B42:B43"/>
    <mergeCell ref="C42:C43"/>
    <mergeCell ref="B40:B41"/>
    <mergeCell ref="C38:C39"/>
    <mergeCell ref="B36:B37"/>
    <mergeCell ref="B56:B57"/>
    <mergeCell ref="C56:C57"/>
    <mergeCell ref="B58:B59"/>
    <mergeCell ref="C58:C59"/>
    <mergeCell ref="B48:B49"/>
    <mergeCell ref="C48:C49"/>
    <mergeCell ref="B50:B51"/>
    <mergeCell ref="C50:C51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17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PageLayoutView="0" workbookViewId="0" topLeftCell="A1">
      <selection activeCell="AZ13" sqref="AZ13"/>
    </sheetView>
  </sheetViews>
  <sheetFormatPr defaultColWidth="9.00390625" defaultRowHeight="12.75"/>
  <cols>
    <col min="1" max="1" width="9.125" style="2" customWidth="1"/>
    <col min="2" max="2" width="9.875" style="2" customWidth="1"/>
    <col min="3" max="3" width="27.75390625" style="2" customWidth="1"/>
    <col min="4" max="4" width="9.125" style="2" customWidth="1"/>
    <col min="5" max="20" width="4.375" style="2" customWidth="1"/>
    <col min="21" max="24" width="3.875" style="2" customWidth="1"/>
    <col min="25" max="47" width="4.375" style="2" customWidth="1"/>
    <col min="48" max="57" width="3.875" style="2" customWidth="1"/>
    <col min="58" max="58" width="8.75390625" style="2" customWidth="1"/>
    <col min="59" max="16384" width="9.125" style="2" customWidth="1"/>
  </cols>
  <sheetData>
    <row r="1" ht="21" thickBot="1">
      <c r="V1" s="117" t="s">
        <v>230</v>
      </c>
    </row>
    <row r="2" spans="1:59" ht="58.5" customHeight="1">
      <c r="A2" s="203" t="s">
        <v>0</v>
      </c>
      <c r="B2" s="203" t="s">
        <v>1</v>
      </c>
      <c r="C2" s="206" t="s">
        <v>2</v>
      </c>
      <c r="D2" s="206" t="s">
        <v>3</v>
      </c>
      <c r="E2" s="34" t="s">
        <v>94</v>
      </c>
      <c r="F2" s="35" t="s">
        <v>95</v>
      </c>
      <c r="G2" s="35" t="s">
        <v>97</v>
      </c>
      <c r="H2" s="35" t="s">
        <v>96</v>
      </c>
      <c r="I2" s="34" t="s">
        <v>98</v>
      </c>
      <c r="J2" s="35" t="s">
        <v>99</v>
      </c>
      <c r="K2" s="35" t="s">
        <v>100</v>
      </c>
      <c r="L2" s="35" t="s">
        <v>101</v>
      </c>
      <c r="M2" s="35" t="s">
        <v>102</v>
      </c>
      <c r="N2" s="35" t="s">
        <v>103</v>
      </c>
      <c r="O2" s="35" t="s">
        <v>104</v>
      </c>
      <c r="P2" s="35" t="s">
        <v>105</v>
      </c>
      <c r="Q2" s="35" t="s">
        <v>106</v>
      </c>
      <c r="R2" s="34" t="s">
        <v>107</v>
      </c>
      <c r="S2" s="35" t="s">
        <v>108</v>
      </c>
      <c r="T2" s="35" t="s">
        <v>109</v>
      </c>
      <c r="U2" s="35" t="s">
        <v>110</v>
      </c>
      <c r="V2" s="34" t="s">
        <v>75</v>
      </c>
      <c r="W2" s="35" t="s">
        <v>111</v>
      </c>
      <c r="X2" s="35" t="s">
        <v>76</v>
      </c>
      <c r="Y2" s="35" t="s">
        <v>112</v>
      </c>
      <c r="Z2" s="35" t="s">
        <v>113</v>
      </c>
      <c r="AA2" s="34" t="s">
        <v>114</v>
      </c>
      <c r="AB2" s="35" t="s">
        <v>115</v>
      </c>
      <c r="AC2" s="35" t="s">
        <v>116</v>
      </c>
      <c r="AD2" s="35" t="s">
        <v>117</v>
      </c>
      <c r="AE2" s="34" t="s">
        <v>118</v>
      </c>
      <c r="AF2" s="35" t="s">
        <v>119</v>
      </c>
      <c r="AG2" s="35" t="s">
        <v>120</v>
      </c>
      <c r="AH2" s="35" t="s">
        <v>121</v>
      </c>
      <c r="AI2" s="34" t="s">
        <v>122</v>
      </c>
      <c r="AJ2" s="35" t="s">
        <v>123</v>
      </c>
      <c r="AK2" s="35" t="s">
        <v>124</v>
      </c>
      <c r="AL2" s="35" t="s">
        <v>125</v>
      </c>
      <c r="AM2" s="34" t="s">
        <v>126</v>
      </c>
      <c r="AN2" s="35" t="s">
        <v>127</v>
      </c>
      <c r="AO2" s="35" t="s">
        <v>128</v>
      </c>
      <c r="AP2" s="35" t="s">
        <v>129</v>
      </c>
      <c r="AQ2" s="35" t="s">
        <v>130</v>
      </c>
      <c r="AR2" s="34" t="s">
        <v>131</v>
      </c>
      <c r="AS2" s="116" t="s">
        <v>132</v>
      </c>
      <c r="AT2" s="35" t="s">
        <v>133</v>
      </c>
      <c r="AU2" s="35" t="s">
        <v>134</v>
      </c>
      <c r="AV2" s="34" t="s">
        <v>135</v>
      </c>
      <c r="AW2" s="35" t="s">
        <v>136</v>
      </c>
      <c r="AX2" s="35" t="s">
        <v>137</v>
      </c>
      <c r="AY2" s="35" t="s">
        <v>138</v>
      </c>
      <c r="AZ2" s="35" t="s">
        <v>139</v>
      </c>
      <c r="BA2" s="35" t="s">
        <v>140</v>
      </c>
      <c r="BB2" s="35" t="s">
        <v>141</v>
      </c>
      <c r="BC2" s="35" t="s">
        <v>142</v>
      </c>
      <c r="BD2" s="35" t="s">
        <v>143</v>
      </c>
      <c r="BE2" s="36" t="s">
        <v>77</v>
      </c>
      <c r="BF2" s="209" t="s">
        <v>74</v>
      </c>
      <c r="BG2" s="212" t="s">
        <v>73</v>
      </c>
    </row>
    <row r="3" spans="1:59" ht="12.75">
      <c r="A3" s="204"/>
      <c r="B3" s="204"/>
      <c r="C3" s="207"/>
      <c r="D3" s="207"/>
      <c r="E3" s="215" t="s">
        <v>16</v>
      </c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7"/>
      <c r="BF3" s="210"/>
      <c r="BG3" s="213"/>
    </row>
    <row r="4" spans="1:59" ht="12.75">
      <c r="A4" s="204"/>
      <c r="B4" s="204"/>
      <c r="C4" s="207"/>
      <c r="D4" s="207"/>
      <c r="E4" s="18">
        <v>35</v>
      </c>
      <c r="F4" s="18">
        <v>36</v>
      </c>
      <c r="G4" s="18">
        <v>37</v>
      </c>
      <c r="H4" s="18">
        <v>38</v>
      </c>
      <c r="I4" s="18">
        <v>39</v>
      </c>
      <c r="J4" s="18">
        <v>40</v>
      </c>
      <c r="K4" s="18">
        <v>41</v>
      </c>
      <c r="L4" s="19">
        <v>42</v>
      </c>
      <c r="M4" s="19">
        <v>43</v>
      </c>
      <c r="N4" s="19">
        <v>44</v>
      </c>
      <c r="O4" s="19">
        <v>45</v>
      </c>
      <c r="P4" s="19">
        <v>46</v>
      </c>
      <c r="Q4" s="19">
        <v>47</v>
      </c>
      <c r="R4" s="19">
        <v>48</v>
      </c>
      <c r="S4" s="19">
        <v>49</v>
      </c>
      <c r="T4" s="19">
        <v>50</v>
      </c>
      <c r="U4" s="19">
        <v>51</v>
      </c>
      <c r="V4" s="19">
        <v>52</v>
      </c>
      <c r="W4" s="19">
        <v>1</v>
      </c>
      <c r="X4" s="19">
        <v>2</v>
      </c>
      <c r="Y4" s="19">
        <v>3</v>
      </c>
      <c r="Z4" s="19">
        <v>4</v>
      </c>
      <c r="AA4" s="19">
        <v>5</v>
      </c>
      <c r="AB4" s="19">
        <v>6</v>
      </c>
      <c r="AC4" s="19">
        <v>7</v>
      </c>
      <c r="AD4" s="19">
        <v>8</v>
      </c>
      <c r="AE4" s="19">
        <v>9</v>
      </c>
      <c r="AF4" s="19">
        <v>10</v>
      </c>
      <c r="AG4" s="19">
        <v>11</v>
      </c>
      <c r="AH4" s="19">
        <v>12</v>
      </c>
      <c r="AI4" s="19">
        <v>13</v>
      </c>
      <c r="AJ4" s="19">
        <v>14</v>
      </c>
      <c r="AK4" s="19">
        <v>15</v>
      </c>
      <c r="AL4" s="19">
        <v>16</v>
      </c>
      <c r="AM4" s="19">
        <v>17</v>
      </c>
      <c r="AN4" s="19">
        <v>18</v>
      </c>
      <c r="AO4" s="19">
        <v>19</v>
      </c>
      <c r="AP4" s="19">
        <v>20</v>
      </c>
      <c r="AQ4" s="19">
        <v>21</v>
      </c>
      <c r="AR4" s="19">
        <v>22</v>
      </c>
      <c r="AS4" s="115">
        <v>23</v>
      </c>
      <c r="AT4" s="19">
        <v>24</v>
      </c>
      <c r="AU4" s="19">
        <v>25</v>
      </c>
      <c r="AV4" s="19">
        <v>26</v>
      </c>
      <c r="AW4" s="19">
        <v>27</v>
      </c>
      <c r="AX4" s="19">
        <v>28</v>
      </c>
      <c r="AY4" s="19">
        <v>29</v>
      </c>
      <c r="AZ4" s="19">
        <v>30</v>
      </c>
      <c r="BA4" s="19">
        <v>31</v>
      </c>
      <c r="BB4" s="19">
        <v>32</v>
      </c>
      <c r="BC4" s="19">
        <v>33</v>
      </c>
      <c r="BD4" s="19">
        <v>34</v>
      </c>
      <c r="BE4" s="19">
        <v>35</v>
      </c>
      <c r="BF4" s="210"/>
      <c r="BG4" s="213"/>
    </row>
    <row r="5" spans="1:59" ht="12.75">
      <c r="A5" s="204"/>
      <c r="B5" s="204"/>
      <c r="C5" s="207"/>
      <c r="D5" s="207"/>
      <c r="E5" s="215" t="s">
        <v>17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7"/>
      <c r="BF5" s="210"/>
      <c r="BG5" s="213"/>
    </row>
    <row r="6" spans="1:59" ht="12.75">
      <c r="A6" s="204"/>
      <c r="B6" s="204"/>
      <c r="C6" s="207"/>
      <c r="D6" s="207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218">
        <v>18</v>
      </c>
      <c r="W6" s="219"/>
      <c r="X6" s="19">
        <v>19</v>
      </c>
      <c r="Y6" s="19">
        <v>20</v>
      </c>
      <c r="Z6" s="19">
        <v>21</v>
      </c>
      <c r="AA6" s="19">
        <v>22</v>
      </c>
      <c r="AB6" s="115">
        <v>23</v>
      </c>
      <c r="AC6" s="19">
        <v>24</v>
      </c>
      <c r="AD6" s="19">
        <v>25</v>
      </c>
      <c r="AE6" s="19">
        <v>26</v>
      </c>
      <c r="AF6" s="19">
        <v>27</v>
      </c>
      <c r="AG6" s="19">
        <v>28</v>
      </c>
      <c r="AH6" s="19">
        <v>29</v>
      </c>
      <c r="AI6" s="19">
        <v>30</v>
      </c>
      <c r="AJ6" s="19">
        <v>31</v>
      </c>
      <c r="AK6" s="19">
        <v>32</v>
      </c>
      <c r="AL6" s="19">
        <v>33</v>
      </c>
      <c r="AM6" s="19">
        <v>34</v>
      </c>
      <c r="AN6" s="19">
        <v>35</v>
      </c>
      <c r="AO6" s="19">
        <v>36</v>
      </c>
      <c r="AP6" s="19">
        <v>37</v>
      </c>
      <c r="AQ6" s="19">
        <v>38</v>
      </c>
      <c r="AR6" s="19">
        <v>39</v>
      </c>
      <c r="AS6" s="115">
        <v>40</v>
      </c>
      <c r="AT6" s="19">
        <v>41</v>
      </c>
      <c r="AU6" s="19">
        <v>42</v>
      </c>
      <c r="AV6" s="19">
        <v>43</v>
      </c>
      <c r="AW6" s="148">
        <v>44</v>
      </c>
      <c r="AX6" s="22">
        <v>45</v>
      </c>
      <c r="AY6" s="22">
        <v>46</v>
      </c>
      <c r="AZ6" s="22">
        <v>47</v>
      </c>
      <c r="BA6" s="22">
        <v>48</v>
      </c>
      <c r="BB6" s="22">
        <v>49</v>
      </c>
      <c r="BC6" s="22">
        <v>50</v>
      </c>
      <c r="BD6" s="22">
        <v>51</v>
      </c>
      <c r="BE6" s="22">
        <v>52</v>
      </c>
      <c r="BF6" s="210"/>
      <c r="BG6" s="213"/>
    </row>
    <row r="7" spans="1:59" ht="13.5" thickBot="1">
      <c r="A7" s="205"/>
      <c r="B7" s="205"/>
      <c r="C7" s="208"/>
      <c r="D7" s="208"/>
      <c r="E7" s="32" t="s">
        <v>85</v>
      </c>
      <c r="F7" s="32" t="s">
        <v>86</v>
      </c>
      <c r="G7" s="32" t="s">
        <v>85</v>
      </c>
      <c r="H7" s="32" t="s">
        <v>86</v>
      </c>
      <c r="I7" s="32" t="s">
        <v>85</v>
      </c>
      <c r="J7" s="32" t="s">
        <v>86</v>
      </c>
      <c r="K7" s="32" t="s">
        <v>85</v>
      </c>
      <c r="L7" s="33" t="s">
        <v>86</v>
      </c>
      <c r="M7" s="33" t="s">
        <v>85</v>
      </c>
      <c r="N7" s="33" t="s">
        <v>86</v>
      </c>
      <c r="O7" s="33" t="s">
        <v>85</v>
      </c>
      <c r="P7" s="33" t="s">
        <v>86</v>
      </c>
      <c r="Q7" s="33" t="s">
        <v>85</v>
      </c>
      <c r="R7" s="33" t="s">
        <v>86</v>
      </c>
      <c r="S7" s="33" t="s">
        <v>85</v>
      </c>
      <c r="T7" s="33" t="s">
        <v>86</v>
      </c>
      <c r="U7" s="71" t="s">
        <v>85</v>
      </c>
      <c r="V7" s="220" t="s">
        <v>86</v>
      </c>
      <c r="W7" s="221"/>
      <c r="X7" s="22" t="s">
        <v>85</v>
      </c>
      <c r="Y7" s="33" t="s">
        <v>86</v>
      </c>
      <c r="Z7" s="33" t="s">
        <v>85</v>
      </c>
      <c r="AA7" s="33" t="s">
        <v>86</v>
      </c>
      <c r="AB7" s="120" t="s">
        <v>85</v>
      </c>
      <c r="AC7" s="33" t="s">
        <v>86</v>
      </c>
      <c r="AD7" s="33" t="s">
        <v>85</v>
      </c>
      <c r="AE7" s="33" t="s">
        <v>86</v>
      </c>
      <c r="AF7" s="33" t="s">
        <v>85</v>
      </c>
      <c r="AG7" s="33" t="s">
        <v>86</v>
      </c>
      <c r="AH7" s="33" t="s">
        <v>85</v>
      </c>
      <c r="AI7" s="33" t="s">
        <v>86</v>
      </c>
      <c r="AJ7" s="33" t="s">
        <v>85</v>
      </c>
      <c r="AK7" s="33" t="s">
        <v>86</v>
      </c>
      <c r="AL7" s="33" t="s">
        <v>85</v>
      </c>
      <c r="AM7" s="33" t="s">
        <v>86</v>
      </c>
      <c r="AN7" s="33" t="s">
        <v>85</v>
      </c>
      <c r="AO7" s="33" t="s">
        <v>86</v>
      </c>
      <c r="AP7" s="33" t="s">
        <v>85</v>
      </c>
      <c r="AQ7" s="33" t="s">
        <v>86</v>
      </c>
      <c r="AR7" s="29" t="s">
        <v>85</v>
      </c>
      <c r="AS7" s="119" t="s">
        <v>86</v>
      </c>
      <c r="AT7" s="33" t="s">
        <v>85</v>
      </c>
      <c r="AU7" s="33" t="s">
        <v>86</v>
      </c>
      <c r="AV7" s="33" t="s">
        <v>85</v>
      </c>
      <c r="AW7" s="122" t="s">
        <v>86</v>
      </c>
      <c r="AX7" s="23" t="s">
        <v>85</v>
      </c>
      <c r="AY7" s="23" t="s">
        <v>86</v>
      </c>
      <c r="AZ7" s="23" t="s">
        <v>85</v>
      </c>
      <c r="BA7" s="23" t="s">
        <v>86</v>
      </c>
      <c r="BB7" s="23" t="s">
        <v>85</v>
      </c>
      <c r="BC7" s="23" t="s">
        <v>86</v>
      </c>
      <c r="BD7" s="23" t="s">
        <v>85</v>
      </c>
      <c r="BE7" s="23" t="s">
        <v>86</v>
      </c>
      <c r="BF7" s="211"/>
      <c r="BG7" s="214"/>
    </row>
    <row r="8" spans="1:59" ht="13.5" thickTop="1">
      <c r="A8" s="200" t="s">
        <v>216</v>
      </c>
      <c r="B8" s="195" t="s">
        <v>89</v>
      </c>
      <c r="C8" s="197" t="s">
        <v>91</v>
      </c>
      <c r="D8" s="86" t="s">
        <v>21</v>
      </c>
      <c r="E8" s="82">
        <f aca="true" t="shared" si="0" ref="E8:T9">E10+E14</f>
        <v>34</v>
      </c>
      <c r="F8" s="82">
        <f t="shared" si="0"/>
        <v>32</v>
      </c>
      <c r="G8" s="82">
        <f t="shared" si="0"/>
        <v>32</v>
      </c>
      <c r="H8" s="82">
        <f t="shared" si="0"/>
        <v>32</v>
      </c>
      <c r="I8" s="82">
        <f t="shared" si="0"/>
        <v>34</v>
      </c>
      <c r="J8" s="82">
        <f t="shared" si="0"/>
        <v>32</v>
      </c>
      <c r="K8" s="82">
        <f t="shared" si="0"/>
        <v>32</v>
      </c>
      <c r="L8" s="82">
        <f t="shared" si="0"/>
        <v>32</v>
      </c>
      <c r="M8" s="82">
        <f t="shared" si="0"/>
        <v>34</v>
      </c>
      <c r="N8" s="82">
        <f t="shared" si="0"/>
        <v>34</v>
      </c>
      <c r="O8" s="82">
        <f t="shared" si="0"/>
        <v>32</v>
      </c>
      <c r="P8" s="82">
        <f t="shared" si="0"/>
        <v>34</v>
      </c>
      <c r="Q8" s="82">
        <f t="shared" si="0"/>
        <v>34</v>
      </c>
      <c r="R8" s="82">
        <f t="shared" si="0"/>
        <v>36</v>
      </c>
      <c r="S8" s="82">
        <f t="shared" si="0"/>
        <v>32</v>
      </c>
      <c r="T8" s="82">
        <f t="shared" si="0"/>
        <v>35</v>
      </c>
      <c r="U8" s="125">
        <f>U14+U10</f>
        <v>36</v>
      </c>
      <c r="V8" s="24"/>
      <c r="W8" s="24"/>
      <c r="X8" s="24"/>
      <c r="Y8" s="82">
        <f>Y10+Y14</f>
        <v>32</v>
      </c>
      <c r="Z8" s="82">
        <f>Z10+Z14</f>
        <v>34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8</v>
      </c>
      <c r="AJ8" s="55">
        <v>8</v>
      </c>
      <c r="AK8" s="55">
        <v>8</v>
      </c>
      <c r="AL8" s="55">
        <v>8</v>
      </c>
      <c r="AM8" s="55">
        <v>8</v>
      </c>
      <c r="AN8" s="55">
        <v>8</v>
      </c>
      <c r="AO8" s="55">
        <v>8</v>
      </c>
      <c r="AP8" s="55">
        <v>8</v>
      </c>
      <c r="AQ8" s="55">
        <v>8</v>
      </c>
      <c r="AR8" s="55">
        <v>8</v>
      </c>
      <c r="AS8" s="55">
        <v>8</v>
      </c>
      <c r="AT8" s="144">
        <f>AT9+AT14</f>
        <v>36</v>
      </c>
      <c r="AU8" s="55" t="s">
        <v>217</v>
      </c>
      <c r="AV8" s="55" t="s">
        <v>217</v>
      </c>
      <c r="AW8" s="67"/>
      <c r="AX8" s="126"/>
      <c r="AY8" s="67"/>
      <c r="AZ8" s="67"/>
      <c r="BA8" s="67"/>
      <c r="BB8" s="67"/>
      <c r="BC8" s="67"/>
      <c r="BD8" s="67"/>
      <c r="BE8" s="105"/>
      <c r="BF8" s="108">
        <f>E8+F8+G8+H8+I8+J8+K8+L8+M8+N8+O8+P8+Q8+R8+S8+T8+U8+Y8+Z8+AT8</f>
        <v>669</v>
      </c>
      <c r="BG8" s="110"/>
    </row>
    <row r="9" spans="1:59" ht="14.25" thickBot="1">
      <c r="A9" s="200"/>
      <c r="B9" s="196"/>
      <c r="C9" s="198"/>
      <c r="D9" s="86" t="s">
        <v>22</v>
      </c>
      <c r="E9" s="90">
        <f t="shared" si="0"/>
        <v>2</v>
      </c>
      <c r="F9" s="90">
        <f t="shared" si="0"/>
        <v>4</v>
      </c>
      <c r="G9" s="90">
        <f t="shared" si="0"/>
        <v>4</v>
      </c>
      <c r="H9" s="90">
        <f t="shared" si="0"/>
        <v>4</v>
      </c>
      <c r="I9" s="90">
        <f t="shared" si="0"/>
        <v>2</v>
      </c>
      <c r="J9" s="90">
        <f t="shared" si="0"/>
        <v>4</v>
      </c>
      <c r="K9" s="90">
        <f t="shared" si="0"/>
        <v>4</v>
      </c>
      <c r="L9" s="90">
        <f t="shared" si="0"/>
        <v>4</v>
      </c>
      <c r="M9" s="90">
        <f t="shared" si="0"/>
        <v>2</v>
      </c>
      <c r="N9" s="90">
        <f t="shared" si="0"/>
        <v>2</v>
      </c>
      <c r="O9" s="90">
        <f t="shared" si="0"/>
        <v>4</v>
      </c>
      <c r="P9" s="90">
        <f t="shared" si="0"/>
        <v>2</v>
      </c>
      <c r="Q9" s="90">
        <f t="shared" si="0"/>
        <v>2</v>
      </c>
      <c r="R9" s="90">
        <f t="shared" si="0"/>
        <v>0</v>
      </c>
      <c r="S9" s="90">
        <f t="shared" si="0"/>
        <v>4</v>
      </c>
      <c r="T9" s="90">
        <f t="shared" si="0"/>
        <v>1</v>
      </c>
      <c r="U9" s="125"/>
      <c r="V9" s="24"/>
      <c r="W9" s="24"/>
      <c r="X9" s="24"/>
      <c r="Y9" s="90">
        <f>Y11+Y15</f>
        <v>4</v>
      </c>
      <c r="Z9" s="90">
        <f>Z11+Z15</f>
        <v>2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8</v>
      </c>
      <c r="AJ9" s="55">
        <v>8</v>
      </c>
      <c r="AK9" s="55">
        <v>8</v>
      </c>
      <c r="AL9" s="55">
        <v>8</v>
      </c>
      <c r="AM9" s="55">
        <v>8</v>
      </c>
      <c r="AN9" s="55">
        <v>8</v>
      </c>
      <c r="AO9" s="55">
        <v>8</v>
      </c>
      <c r="AP9" s="55">
        <v>8</v>
      </c>
      <c r="AQ9" s="55">
        <v>8</v>
      </c>
      <c r="AR9" s="55">
        <v>8</v>
      </c>
      <c r="AS9" s="55">
        <v>8</v>
      </c>
      <c r="AT9" s="144"/>
      <c r="AU9" s="55" t="s">
        <v>217</v>
      </c>
      <c r="AV9" s="55" t="s">
        <v>217</v>
      </c>
      <c r="AW9" s="67"/>
      <c r="AX9" s="126"/>
      <c r="AY9" s="67"/>
      <c r="AZ9" s="67"/>
      <c r="BA9" s="67"/>
      <c r="BB9" s="67"/>
      <c r="BC9" s="67"/>
      <c r="BD9" s="67"/>
      <c r="BE9" s="105"/>
      <c r="BF9" s="108"/>
      <c r="BG9" s="110">
        <f>E9+F9+G9+H9+I9+J9+K9+L9+M9+N9+O9+P9+Q9+R9+S9+T9+Y9+Z9</f>
        <v>51</v>
      </c>
    </row>
    <row r="10" spans="1:59" ht="12.75" customHeight="1">
      <c r="A10" s="200"/>
      <c r="B10" s="199" t="s">
        <v>82</v>
      </c>
      <c r="C10" s="189" t="s">
        <v>92</v>
      </c>
      <c r="D10" s="52" t="s">
        <v>21</v>
      </c>
      <c r="E10" s="53">
        <f>E12</f>
        <v>2</v>
      </c>
      <c r="F10" s="53">
        <f aca="true" t="shared" si="1" ref="F10:T11">F12</f>
        <v>0</v>
      </c>
      <c r="G10" s="53">
        <f t="shared" si="1"/>
        <v>0</v>
      </c>
      <c r="H10" s="53">
        <f t="shared" si="1"/>
        <v>0</v>
      </c>
      <c r="I10" s="53">
        <f t="shared" si="1"/>
        <v>2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2</v>
      </c>
      <c r="N10" s="53">
        <f t="shared" si="1"/>
        <v>0</v>
      </c>
      <c r="O10" s="53">
        <f t="shared" si="1"/>
        <v>0</v>
      </c>
      <c r="P10" s="53">
        <f t="shared" si="1"/>
        <v>0</v>
      </c>
      <c r="Q10" s="53">
        <f t="shared" si="1"/>
        <v>2</v>
      </c>
      <c r="R10" s="53">
        <f t="shared" si="1"/>
        <v>0</v>
      </c>
      <c r="S10" s="53">
        <f t="shared" si="1"/>
        <v>0</v>
      </c>
      <c r="T10" s="53">
        <f t="shared" si="1"/>
        <v>1</v>
      </c>
      <c r="U10" s="125">
        <f>U12</f>
        <v>0</v>
      </c>
      <c r="V10" s="24"/>
      <c r="W10" s="24"/>
      <c r="X10" s="24"/>
      <c r="Y10" s="53">
        <f>Y12</f>
        <v>0</v>
      </c>
      <c r="Z10" s="53">
        <f>Z12</f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8</v>
      </c>
      <c r="AJ10" s="55">
        <v>8</v>
      </c>
      <c r="AK10" s="55">
        <v>8</v>
      </c>
      <c r="AL10" s="55">
        <v>8</v>
      </c>
      <c r="AM10" s="55">
        <v>8</v>
      </c>
      <c r="AN10" s="55">
        <v>8</v>
      </c>
      <c r="AO10" s="55">
        <v>8</v>
      </c>
      <c r="AP10" s="55">
        <v>8</v>
      </c>
      <c r="AQ10" s="55">
        <v>8</v>
      </c>
      <c r="AR10" s="55">
        <v>8</v>
      </c>
      <c r="AS10" s="55">
        <v>8</v>
      </c>
      <c r="AT10" s="144"/>
      <c r="AU10" s="55" t="s">
        <v>217</v>
      </c>
      <c r="AV10" s="55" t="s">
        <v>217</v>
      </c>
      <c r="AW10" s="67"/>
      <c r="AX10" s="126"/>
      <c r="AY10" s="67"/>
      <c r="AZ10" s="67"/>
      <c r="BA10" s="67"/>
      <c r="BB10" s="67"/>
      <c r="BC10" s="67"/>
      <c r="BD10" s="67"/>
      <c r="BE10" s="105"/>
      <c r="BF10" s="108">
        <f>E10+F10+G10+H10+I10+J10+K10+L10+M10+N10+O10+P10+Q10+R10+S10+T10+U10+Y10+Z10+AT10</f>
        <v>9</v>
      </c>
      <c r="BG10" s="110"/>
    </row>
    <row r="11" spans="1:59" ht="14.25" thickBot="1">
      <c r="A11" s="200"/>
      <c r="B11" s="188"/>
      <c r="C11" s="190"/>
      <c r="D11" s="31" t="s">
        <v>22</v>
      </c>
      <c r="E11" s="37">
        <f>E13</f>
        <v>0</v>
      </c>
      <c r="F11" s="37">
        <f t="shared" si="1"/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7">
        <f t="shared" si="1"/>
        <v>0</v>
      </c>
      <c r="L11" s="37">
        <f t="shared" si="1"/>
        <v>0</v>
      </c>
      <c r="M11" s="37">
        <f t="shared" si="1"/>
        <v>0</v>
      </c>
      <c r="N11" s="37">
        <f t="shared" si="1"/>
        <v>0</v>
      </c>
      <c r="O11" s="37">
        <f t="shared" si="1"/>
        <v>0</v>
      </c>
      <c r="P11" s="37">
        <f t="shared" si="1"/>
        <v>0</v>
      </c>
      <c r="Q11" s="37">
        <f t="shared" si="1"/>
        <v>0</v>
      </c>
      <c r="R11" s="37">
        <f t="shared" si="1"/>
        <v>0</v>
      </c>
      <c r="S11" s="37">
        <f t="shared" si="1"/>
        <v>0</v>
      </c>
      <c r="T11" s="37">
        <f t="shared" si="1"/>
        <v>0</v>
      </c>
      <c r="U11" s="125"/>
      <c r="V11" s="23"/>
      <c r="W11" s="23"/>
      <c r="X11" s="23"/>
      <c r="Y11" s="37">
        <f>Y13</f>
        <v>0</v>
      </c>
      <c r="Z11" s="37">
        <f>Z13</f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8</v>
      </c>
      <c r="AJ11" s="55">
        <v>8</v>
      </c>
      <c r="AK11" s="55">
        <v>8</v>
      </c>
      <c r="AL11" s="55">
        <v>8</v>
      </c>
      <c r="AM11" s="55">
        <v>8</v>
      </c>
      <c r="AN11" s="55">
        <v>8</v>
      </c>
      <c r="AO11" s="55">
        <v>8</v>
      </c>
      <c r="AP11" s="55">
        <v>8</v>
      </c>
      <c r="AQ11" s="55">
        <v>8</v>
      </c>
      <c r="AR11" s="55">
        <v>8</v>
      </c>
      <c r="AS11" s="55">
        <v>8</v>
      </c>
      <c r="AT11" s="144"/>
      <c r="AU11" s="55" t="s">
        <v>217</v>
      </c>
      <c r="AV11" s="55" t="s">
        <v>217</v>
      </c>
      <c r="AW11" s="67"/>
      <c r="AX11" s="126"/>
      <c r="AY11" s="67"/>
      <c r="AZ11" s="67"/>
      <c r="BA11" s="67"/>
      <c r="BB11" s="67"/>
      <c r="BC11" s="67"/>
      <c r="BD11" s="67"/>
      <c r="BE11" s="105"/>
      <c r="BF11" s="108"/>
      <c r="BG11" s="110">
        <f>E11+F11+G11+H11+I11+J11+K11+L11+M11+N11+O11+P11+Q11+R11+S11+T11+Y11+Z11</f>
        <v>0</v>
      </c>
    </row>
    <row r="12" spans="1:59" ht="23.25" customHeight="1">
      <c r="A12" s="201"/>
      <c r="B12" s="194" t="s">
        <v>215</v>
      </c>
      <c r="C12" s="193" t="s">
        <v>200</v>
      </c>
      <c r="D12" s="26" t="s">
        <v>21</v>
      </c>
      <c r="E12" s="147">
        <v>2</v>
      </c>
      <c r="F12" s="147"/>
      <c r="G12" s="147"/>
      <c r="H12" s="147"/>
      <c r="I12" s="147">
        <v>2</v>
      </c>
      <c r="J12" s="147"/>
      <c r="K12" s="147"/>
      <c r="L12" s="129"/>
      <c r="M12" s="129">
        <v>2</v>
      </c>
      <c r="N12" s="129"/>
      <c r="O12" s="129"/>
      <c r="P12" s="129"/>
      <c r="Q12" s="129">
        <v>2</v>
      </c>
      <c r="R12" s="129"/>
      <c r="S12" s="129"/>
      <c r="T12" s="129">
        <v>1</v>
      </c>
      <c r="U12" s="125"/>
      <c r="V12" s="24"/>
      <c r="W12" s="24"/>
      <c r="X12" s="24"/>
      <c r="Y12" s="147"/>
      <c r="Z12" s="147"/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8</v>
      </c>
      <c r="AJ12" s="55">
        <v>8</v>
      </c>
      <c r="AK12" s="55">
        <v>8</v>
      </c>
      <c r="AL12" s="55">
        <v>8</v>
      </c>
      <c r="AM12" s="55">
        <v>8</v>
      </c>
      <c r="AN12" s="55">
        <v>8</v>
      </c>
      <c r="AO12" s="55">
        <v>8</v>
      </c>
      <c r="AP12" s="55">
        <v>8</v>
      </c>
      <c r="AQ12" s="55">
        <v>8</v>
      </c>
      <c r="AR12" s="55">
        <v>8</v>
      </c>
      <c r="AS12" s="55">
        <v>8</v>
      </c>
      <c r="AT12" s="144"/>
      <c r="AU12" s="55" t="s">
        <v>217</v>
      </c>
      <c r="AV12" s="55" t="s">
        <v>217</v>
      </c>
      <c r="AW12" s="67"/>
      <c r="AX12" s="126"/>
      <c r="AY12" s="67"/>
      <c r="AZ12" s="67"/>
      <c r="BA12" s="67"/>
      <c r="BB12" s="67"/>
      <c r="BC12" s="67"/>
      <c r="BD12" s="67"/>
      <c r="BE12" s="105"/>
      <c r="BF12" s="108">
        <f>E12+F12+G12+H12+I12+J12+K12+L12+M12+N12+O12+P12+Q12+R12+S12+T12+U12+Y12+Z12+AT12</f>
        <v>9</v>
      </c>
      <c r="BG12" s="110"/>
    </row>
    <row r="13" spans="1:59" ht="23.25" customHeight="1" thickBot="1">
      <c r="A13" s="201"/>
      <c r="B13" s="194"/>
      <c r="C13" s="182"/>
      <c r="D13" s="33" t="s">
        <v>22</v>
      </c>
      <c r="E13" s="142"/>
      <c r="F13" s="142"/>
      <c r="G13" s="142"/>
      <c r="H13" s="142"/>
      <c r="I13" s="142"/>
      <c r="J13" s="142"/>
      <c r="K13" s="142"/>
      <c r="L13" s="145"/>
      <c r="M13" s="145"/>
      <c r="N13" s="145"/>
      <c r="O13" s="145"/>
      <c r="P13" s="145"/>
      <c r="Q13" s="145"/>
      <c r="R13" s="145"/>
      <c r="S13" s="145"/>
      <c r="T13" s="145"/>
      <c r="U13" s="125"/>
      <c r="V13" s="24"/>
      <c r="W13" s="24"/>
      <c r="X13" s="24"/>
      <c r="Y13" s="142"/>
      <c r="Z13" s="142"/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8</v>
      </c>
      <c r="AJ13" s="55">
        <v>8</v>
      </c>
      <c r="AK13" s="55">
        <v>8</v>
      </c>
      <c r="AL13" s="55">
        <v>8</v>
      </c>
      <c r="AM13" s="55">
        <v>8</v>
      </c>
      <c r="AN13" s="55">
        <v>8</v>
      </c>
      <c r="AO13" s="55">
        <v>8</v>
      </c>
      <c r="AP13" s="55">
        <v>8</v>
      </c>
      <c r="AQ13" s="55">
        <v>8</v>
      </c>
      <c r="AR13" s="55">
        <v>8</v>
      </c>
      <c r="AS13" s="55">
        <v>8</v>
      </c>
      <c r="AT13" s="144"/>
      <c r="AU13" s="55" t="s">
        <v>217</v>
      </c>
      <c r="AV13" s="55" t="s">
        <v>217</v>
      </c>
      <c r="AW13" s="67"/>
      <c r="AX13" s="126"/>
      <c r="AY13" s="67"/>
      <c r="AZ13" s="67"/>
      <c r="BA13" s="67"/>
      <c r="BB13" s="67"/>
      <c r="BC13" s="67"/>
      <c r="BD13" s="67"/>
      <c r="BE13" s="105"/>
      <c r="BF13" s="108"/>
      <c r="BG13" s="110">
        <f>E13+F13+G13+H13+I13+J13+K13+L13+M13+N13+O13+P13+Q13+R13+S13+T13+Y13+Z13</f>
        <v>0</v>
      </c>
    </row>
    <row r="14" spans="1:59" ht="12.75">
      <c r="A14" s="201"/>
      <c r="B14" s="184" t="s">
        <v>93</v>
      </c>
      <c r="C14" s="185" t="s">
        <v>90</v>
      </c>
      <c r="D14" s="86" t="s">
        <v>21</v>
      </c>
      <c r="E14" s="94">
        <f>E16</f>
        <v>32</v>
      </c>
      <c r="F14" s="94">
        <f aca="true" t="shared" si="2" ref="F14:T15">F16</f>
        <v>32</v>
      </c>
      <c r="G14" s="94">
        <f t="shared" si="2"/>
        <v>32</v>
      </c>
      <c r="H14" s="94">
        <f t="shared" si="2"/>
        <v>32</v>
      </c>
      <c r="I14" s="94">
        <f t="shared" si="2"/>
        <v>32</v>
      </c>
      <c r="J14" s="94">
        <f t="shared" si="2"/>
        <v>32</v>
      </c>
      <c r="K14" s="94">
        <f t="shared" si="2"/>
        <v>32</v>
      </c>
      <c r="L14" s="94">
        <f t="shared" si="2"/>
        <v>32</v>
      </c>
      <c r="M14" s="94">
        <f t="shared" si="2"/>
        <v>32</v>
      </c>
      <c r="N14" s="94">
        <f t="shared" si="2"/>
        <v>34</v>
      </c>
      <c r="O14" s="94">
        <f t="shared" si="2"/>
        <v>32</v>
      </c>
      <c r="P14" s="94">
        <f t="shared" si="2"/>
        <v>34</v>
      </c>
      <c r="Q14" s="94">
        <f t="shared" si="2"/>
        <v>32</v>
      </c>
      <c r="R14" s="94">
        <f t="shared" si="2"/>
        <v>36</v>
      </c>
      <c r="S14" s="94">
        <f t="shared" si="2"/>
        <v>32</v>
      </c>
      <c r="T14" s="94">
        <f t="shared" si="2"/>
        <v>34</v>
      </c>
      <c r="U14" s="125">
        <f>U18+U24+U30</f>
        <v>36</v>
      </c>
      <c r="V14" s="22"/>
      <c r="W14" s="22"/>
      <c r="X14" s="22"/>
      <c r="Y14" s="94">
        <f>Y16</f>
        <v>32</v>
      </c>
      <c r="Z14" s="94">
        <f>Z16</f>
        <v>34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8</v>
      </c>
      <c r="AJ14" s="55">
        <v>8</v>
      </c>
      <c r="AK14" s="55">
        <v>8</v>
      </c>
      <c r="AL14" s="55">
        <v>8</v>
      </c>
      <c r="AM14" s="55">
        <v>8</v>
      </c>
      <c r="AN14" s="55">
        <v>8</v>
      </c>
      <c r="AO14" s="55">
        <v>8</v>
      </c>
      <c r="AP14" s="55">
        <v>8</v>
      </c>
      <c r="AQ14" s="55">
        <v>8</v>
      </c>
      <c r="AR14" s="55">
        <v>8</v>
      </c>
      <c r="AS14" s="55">
        <v>8</v>
      </c>
      <c r="AT14" s="144">
        <f>AT18+AT24+AT30</f>
        <v>36</v>
      </c>
      <c r="AU14" s="55" t="s">
        <v>217</v>
      </c>
      <c r="AV14" s="55" t="s">
        <v>217</v>
      </c>
      <c r="AW14" s="67"/>
      <c r="AX14" s="126"/>
      <c r="AY14" s="67"/>
      <c r="AZ14" s="67"/>
      <c r="BA14" s="67"/>
      <c r="BB14" s="67"/>
      <c r="BC14" s="67"/>
      <c r="BD14" s="67"/>
      <c r="BE14" s="105"/>
      <c r="BF14" s="108">
        <f>E14+F14+G14+H14+I14+J14+K14+L14+M14+N14+O14+P14+Q14+R14+S14+T14+U14+Y14+Z14+AT14</f>
        <v>660</v>
      </c>
      <c r="BG14" s="110"/>
    </row>
    <row r="15" spans="1:59" ht="14.25" thickBot="1">
      <c r="A15" s="201"/>
      <c r="B15" s="184"/>
      <c r="C15" s="186"/>
      <c r="D15" s="86" t="s">
        <v>22</v>
      </c>
      <c r="E15" s="83">
        <f>E17</f>
        <v>2</v>
      </c>
      <c r="F15" s="83">
        <f t="shared" si="2"/>
        <v>4</v>
      </c>
      <c r="G15" s="83">
        <f t="shared" si="2"/>
        <v>4</v>
      </c>
      <c r="H15" s="83">
        <f t="shared" si="2"/>
        <v>4</v>
      </c>
      <c r="I15" s="83">
        <f t="shared" si="2"/>
        <v>2</v>
      </c>
      <c r="J15" s="83">
        <f t="shared" si="2"/>
        <v>4</v>
      </c>
      <c r="K15" s="83">
        <f t="shared" si="2"/>
        <v>4</v>
      </c>
      <c r="L15" s="83">
        <f t="shared" si="2"/>
        <v>4</v>
      </c>
      <c r="M15" s="83">
        <f t="shared" si="2"/>
        <v>2</v>
      </c>
      <c r="N15" s="83">
        <f t="shared" si="2"/>
        <v>2</v>
      </c>
      <c r="O15" s="83">
        <f t="shared" si="2"/>
        <v>4</v>
      </c>
      <c r="P15" s="83">
        <f t="shared" si="2"/>
        <v>2</v>
      </c>
      <c r="Q15" s="83">
        <f t="shared" si="2"/>
        <v>2</v>
      </c>
      <c r="R15" s="83">
        <f t="shared" si="2"/>
        <v>0</v>
      </c>
      <c r="S15" s="83">
        <f t="shared" si="2"/>
        <v>4</v>
      </c>
      <c r="T15" s="83">
        <f t="shared" si="2"/>
        <v>1</v>
      </c>
      <c r="U15" s="125"/>
      <c r="V15" s="22"/>
      <c r="W15" s="22"/>
      <c r="X15" s="22"/>
      <c r="Y15" s="83">
        <f>Y17</f>
        <v>4</v>
      </c>
      <c r="Z15" s="83">
        <f>Z17</f>
        <v>2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8</v>
      </c>
      <c r="AJ15" s="55">
        <v>8</v>
      </c>
      <c r="AK15" s="55">
        <v>8</v>
      </c>
      <c r="AL15" s="55">
        <v>8</v>
      </c>
      <c r="AM15" s="55">
        <v>8</v>
      </c>
      <c r="AN15" s="55">
        <v>8</v>
      </c>
      <c r="AO15" s="55">
        <v>8</v>
      </c>
      <c r="AP15" s="55">
        <v>8</v>
      </c>
      <c r="AQ15" s="55">
        <v>8</v>
      </c>
      <c r="AR15" s="55">
        <v>8</v>
      </c>
      <c r="AS15" s="55">
        <v>8</v>
      </c>
      <c r="AT15" s="144"/>
      <c r="AU15" s="55" t="s">
        <v>217</v>
      </c>
      <c r="AV15" s="55" t="s">
        <v>217</v>
      </c>
      <c r="AW15" s="67"/>
      <c r="AX15" s="126"/>
      <c r="AY15" s="67"/>
      <c r="AZ15" s="67"/>
      <c r="BA15" s="67"/>
      <c r="BB15" s="67"/>
      <c r="BC15" s="67"/>
      <c r="BD15" s="67"/>
      <c r="BE15" s="105"/>
      <c r="BF15" s="108"/>
      <c r="BG15" s="110">
        <f>E15+F15+G15+H15+I15+J15+K15+L15+M15+N15+O15+P15+Q15+R15+S15+T15+Y15+Z15</f>
        <v>51</v>
      </c>
    </row>
    <row r="16" spans="1:59" ht="12.75">
      <c r="A16" s="200"/>
      <c r="B16" s="187" t="s">
        <v>83</v>
      </c>
      <c r="C16" s="189" t="s">
        <v>33</v>
      </c>
      <c r="D16" s="52" t="s">
        <v>21</v>
      </c>
      <c r="E16" s="53">
        <f aca="true" t="shared" si="3" ref="E16:T17">E18+E24+E30</f>
        <v>32</v>
      </c>
      <c r="F16" s="53">
        <f t="shared" si="3"/>
        <v>32</v>
      </c>
      <c r="G16" s="53">
        <f t="shared" si="3"/>
        <v>32</v>
      </c>
      <c r="H16" s="53">
        <f t="shared" si="3"/>
        <v>32</v>
      </c>
      <c r="I16" s="53">
        <f t="shared" si="3"/>
        <v>32</v>
      </c>
      <c r="J16" s="53">
        <f t="shared" si="3"/>
        <v>32</v>
      </c>
      <c r="K16" s="53">
        <f t="shared" si="3"/>
        <v>32</v>
      </c>
      <c r="L16" s="53">
        <f t="shared" si="3"/>
        <v>32</v>
      </c>
      <c r="M16" s="53">
        <f t="shared" si="3"/>
        <v>32</v>
      </c>
      <c r="N16" s="53">
        <f t="shared" si="3"/>
        <v>34</v>
      </c>
      <c r="O16" s="53">
        <f t="shared" si="3"/>
        <v>32</v>
      </c>
      <c r="P16" s="53">
        <f t="shared" si="3"/>
        <v>34</v>
      </c>
      <c r="Q16" s="53">
        <f t="shared" si="3"/>
        <v>32</v>
      </c>
      <c r="R16" s="53">
        <f t="shared" si="3"/>
        <v>36</v>
      </c>
      <c r="S16" s="53">
        <f t="shared" si="3"/>
        <v>32</v>
      </c>
      <c r="T16" s="53">
        <f t="shared" si="3"/>
        <v>34</v>
      </c>
      <c r="U16" s="125"/>
      <c r="V16" s="24"/>
      <c r="W16" s="24"/>
      <c r="X16" s="24"/>
      <c r="Y16" s="53">
        <f>Y18+Y24+Y30</f>
        <v>32</v>
      </c>
      <c r="Z16" s="53">
        <f>Z18+Z24+Z30</f>
        <v>34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8</v>
      </c>
      <c r="AJ16" s="55">
        <v>8</v>
      </c>
      <c r="AK16" s="55">
        <v>8</v>
      </c>
      <c r="AL16" s="55">
        <v>8</v>
      </c>
      <c r="AM16" s="55">
        <v>8</v>
      </c>
      <c r="AN16" s="55">
        <v>8</v>
      </c>
      <c r="AO16" s="55">
        <v>8</v>
      </c>
      <c r="AP16" s="55">
        <v>8</v>
      </c>
      <c r="AQ16" s="55">
        <v>8</v>
      </c>
      <c r="AR16" s="55">
        <v>8</v>
      </c>
      <c r="AS16" s="55">
        <v>8</v>
      </c>
      <c r="AT16" s="144"/>
      <c r="AU16" s="55" t="s">
        <v>217</v>
      </c>
      <c r="AV16" s="55" t="s">
        <v>217</v>
      </c>
      <c r="AW16" s="67"/>
      <c r="AX16" s="126"/>
      <c r="AY16" s="67"/>
      <c r="AZ16" s="67"/>
      <c r="BA16" s="67"/>
      <c r="BB16" s="67"/>
      <c r="BC16" s="67"/>
      <c r="BD16" s="67"/>
      <c r="BE16" s="105"/>
      <c r="BF16" s="108">
        <f>E16+F16+G16+H16+I16+J16+K16+L16+M16+N16+O16+P16+Q16+R16+S16+T16+U16+Y16+Z16+AT16</f>
        <v>588</v>
      </c>
      <c r="BG16" s="110"/>
    </row>
    <row r="17" spans="1:59" ht="14.25" thickBot="1">
      <c r="A17" s="200"/>
      <c r="B17" s="188"/>
      <c r="C17" s="190"/>
      <c r="D17" s="31" t="s">
        <v>22</v>
      </c>
      <c r="E17" s="37">
        <f t="shared" si="3"/>
        <v>2</v>
      </c>
      <c r="F17" s="37">
        <f t="shared" si="3"/>
        <v>4</v>
      </c>
      <c r="G17" s="37">
        <f t="shared" si="3"/>
        <v>4</v>
      </c>
      <c r="H17" s="37">
        <f t="shared" si="3"/>
        <v>4</v>
      </c>
      <c r="I17" s="37">
        <f t="shared" si="3"/>
        <v>2</v>
      </c>
      <c r="J17" s="37">
        <f t="shared" si="3"/>
        <v>4</v>
      </c>
      <c r="K17" s="37">
        <f t="shared" si="3"/>
        <v>4</v>
      </c>
      <c r="L17" s="37">
        <f t="shared" si="3"/>
        <v>4</v>
      </c>
      <c r="M17" s="37">
        <f t="shared" si="3"/>
        <v>2</v>
      </c>
      <c r="N17" s="37">
        <f t="shared" si="3"/>
        <v>2</v>
      </c>
      <c r="O17" s="37">
        <f t="shared" si="3"/>
        <v>4</v>
      </c>
      <c r="P17" s="37">
        <f t="shared" si="3"/>
        <v>2</v>
      </c>
      <c r="Q17" s="37">
        <f t="shared" si="3"/>
        <v>2</v>
      </c>
      <c r="R17" s="37">
        <f t="shared" si="3"/>
        <v>0</v>
      </c>
      <c r="S17" s="37">
        <f t="shared" si="3"/>
        <v>4</v>
      </c>
      <c r="T17" s="37">
        <f t="shared" si="3"/>
        <v>1</v>
      </c>
      <c r="U17" s="125"/>
      <c r="V17" s="30"/>
      <c r="W17" s="30"/>
      <c r="X17" s="30"/>
      <c r="Y17" s="37">
        <f>Y19+Y25+Y31</f>
        <v>4</v>
      </c>
      <c r="Z17" s="37">
        <f>Z19+Z25+Z31</f>
        <v>2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8</v>
      </c>
      <c r="AJ17" s="55">
        <v>8</v>
      </c>
      <c r="AK17" s="55">
        <v>8</v>
      </c>
      <c r="AL17" s="55">
        <v>8</v>
      </c>
      <c r="AM17" s="55">
        <v>8</v>
      </c>
      <c r="AN17" s="55">
        <v>8</v>
      </c>
      <c r="AO17" s="55">
        <v>8</v>
      </c>
      <c r="AP17" s="55">
        <v>8</v>
      </c>
      <c r="AQ17" s="55">
        <v>8</v>
      </c>
      <c r="AR17" s="55">
        <v>8</v>
      </c>
      <c r="AS17" s="55">
        <v>8</v>
      </c>
      <c r="AT17" s="125"/>
      <c r="AU17" s="55" t="s">
        <v>217</v>
      </c>
      <c r="AV17" s="55" t="s">
        <v>217</v>
      </c>
      <c r="AW17" s="67"/>
      <c r="AX17" s="126"/>
      <c r="AY17" s="67"/>
      <c r="AZ17" s="67"/>
      <c r="BA17" s="67"/>
      <c r="BB17" s="67"/>
      <c r="BC17" s="67"/>
      <c r="BD17" s="67"/>
      <c r="BE17" s="105"/>
      <c r="BF17" s="108"/>
      <c r="BG17" s="110">
        <f>E17+F17+G17+H17+I17+J17+K17+L17+M17+N17+O17+P17+Q17+R17+S17+T17+Y17+Z17</f>
        <v>51</v>
      </c>
    </row>
    <row r="18" spans="1:59" ht="19.5" customHeight="1">
      <c r="A18" s="200"/>
      <c r="B18" s="179" t="s">
        <v>203</v>
      </c>
      <c r="C18" s="181" t="s">
        <v>202</v>
      </c>
      <c r="D18" s="45" t="s">
        <v>21</v>
      </c>
      <c r="E18" s="47">
        <f>E20</f>
        <v>6</v>
      </c>
      <c r="F18" s="47">
        <f aca="true" t="shared" si="4" ref="F18:T19">F20</f>
        <v>4</v>
      </c>
      <c r="G18" s="47">
        <f t="shared" si="4"/>
        <v>6</v>
      </c>
      <c r="H18" s="47">
        <f t="shared" si="4"/>
        <v>4</v>
      </c>
      <c r="I18" s="47">
        <f t="shared" si="4"/>
        <v>6</v>
      </c>
      <c r="J18" s="47">
        <f t="shared" si="4"/>
        <v>4</v>
      </c>
      <c r="K18" s="47">
        <f t="shared" si="4"/>
        <v>6</v>
      </c>
      <c r="L18" s="47">
        <f t="shared" si="4"/>
        <v>4</v>
      </c>
      <c r="M18" s="47">
        <f t="shared" si="4"/>
        <v>6</v>
      </c>
      <c r="N18" s="47">
        <f t="shared" si="4"/>
        <v>4</v>
      </c>
      <c r="O18" s="47">
        <f t="shared" si="4"/>
        <v>6</v>
      </c>
      <c r="P18" s="47">
        <f t="shared" si="4"/>
        <v>4</v>
      </c>
      <c r="Q18" s="47">
        <f t="shared" si="4"/>
        <v>6</v>
      </c>
      <c r="R18" s="47">
        <f t="shared" si="4"/>
        <v>4</v>
      </c>
      <c r="S18" s="47">
        <f t="shared" si="4"/>
        <v>6</v>
      </c>
      <c r="T18" s="47">
        <f t="shared" si="4"/>
        <v>4</v>
      </c>
      <c r="U18" s="144">
        <f>U20</f>
        <v>8</v>
      </c>
      <c r="V18" s="28"/>
      <c r="W18" s="28"/>
      <c r="X18" s="28"/>
      <c r="Y18" s="47">
        <f>Y20</f>
        <v>10</v>
      </c>
      <c r="Z18" s="47">
        <f>Z20</f>
        <v>12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8</v>
      </c>
      <c r="AJ18" s="55">
        <v>8</v>
      </c>
      <c r="AK18" s="55">
        <v>8</v>
      </c>
      <c r="AL18" s="55">
        <v>8</v>
      </c>
      <c r="AM18" s="55">
        <v>8</v>
      </c>
      <c r="AN18" s="55">
        <v>8</v>
      </c>
      <c r="AO18" s="55">
        <v>8</v>
      </c>
      <c r="AP18" s="55">
        <v>8</v>
      </c>
      <c r="AQ18" s="55">
        <v>8</v>
      </c>
      <c r="AR18" s="55">
        <v>8</v>
      </c>
      <c r="AS18" s="55">
        <v>8</v>
      </c>
      <c r="AT18" s="144">
        <v>12</v>
      </c>
      <c r="AU18" s="55" t="s">
        <v>217</v>
      </c>
      <c r="AV18" s="55" t="s">
        <v>217</v>
      </c>
      <c r="AW18" s="67"/>
      <c r="AX18" s="126"/>
      <c r="AY18" s="67"/>
      <c r="AZ18" s="67"/>
      <c r="BA18" s="67"/>
      <c r="BB18" s="67"/>
      <c r="BC18" s="103"/>
      <c r="BD18" s="67"/>
      <c r="BE18" s="105"/>
      <c r="BF18" s="108">
        <f>E18+F18+G18+H18+I18+J18+K18+L18+M18+N18+O18+P18+Q18+R18+S18+T18+U18+Y18+Z18+AT18</f>
        <v>122</v>
      </c>
      <c r="BG18" s="110"/>
    </row>
    <row r="19" spans="1:59" ht="44.25" customHeight="1" thickBot="1">
      <c r="A19" s="200"/>
      <c r="B19" s="180"/>
      <c r="C19" s="178"/>
      <c r="D19" s="46" t="s">
        <v>22</v>
      </c>
      <c r="E19" s="102">
        <f>E21</f>
        <v>0</v>
      </c>
      <c r="F19" s="102">
        <f t="shared" si="4"/>
        <v>2</v>
      </c>
      <c r="G19" s="102">
        <f>G21</f>
        <v>0</v>
      </c>
      <c r="H19" s="102">
        <f t="shared" si="4"/>
        <v>0</v>
      </c>
      <c r="I19" s="102">
        <f t="shared" si="4"/>
        <v>0</v>
      </c>
      <c r="J19" s="102">
        <f t="shared" si="4"/>
        <v>0</v>
      </c>
      <c r="K19" s="102">
        <f t="shared" si="4"/>
        <v>2</v>
      </c>
      <c r="L19" s="102">
        <f t="shared" si="4"/>
        <v>0</v>
      </c>
      <c r="M19" s="102">
        <f t="shared" si="4"/>
        <v>0</v>
      </c>
      <c r="N19" s="102">
        <f t="shared" si="4"/>
        <v>0</v>
      </c>
      <c r="O19" s="102">
        <f t="shared" si="4"/>
        <v>2</v>
      </c>
      <c r="P19" s="102">
        <f t="shared" si="4"/>
        <v>0</v>
      </c>
      <c r="Q19" s="102">
        <f t="shared" si="4"/>
        <v>0</v>
      </c>
      <c r="R19" s="102">
        <f t="shared" si="4"/>
        <v>0</v>
      </c>
      <c r="S19" s="102">
        <f t="shared" si="4"/>
        <v>0</v>
      </c>
      <c r="T19" s="102">
        <f t="shared" si="4"/>
        <v>1</v>
      </c>
      <c r="U19" s="125"/>
      <c r="V19" s="30"/>
      <c r="W19" s="30"/>
      <c r="X19" s="30"/>
      <c r="Y19" s="102">
        <f>Y21</f>
        <v>2</v>
      </c>
      <c r="Z19" s="102">
        <f>Z21</f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8</v>
      </c>
      <c r="AJ19" s="55">
        <v>8</v>
      </c>
      <c r="AK19" s="55">
        <v>8</v>
      </c>
      <c r="AL19" s="55">
        <v>8</v>
      </c>
      <c r="AM19" s="55">
        <v>8</v>
      </c>
      <c r="AN19" s="55">
        <v>8</v>
      </c>
      <c r="AO19" s="55">
        <v>8</v>
      </c>
      <c r="AP19" s="55">
        <v>8</v>
      </c>
      <c r="AQ19" s="55">
        <v>8</v>
      </c>
      <c r="AR19" s="55">
        <v>8</v>
      </c>
      <c r="AS19" s="55">
        <v>8</v>
      </c>
      <c r="AT19" s="125"/>
      <c r="AU19" s="55" t="s">
        <v>217</v>
      </c>
      <c r="AV19" s="55" t="s">
        <v>217</v>
      </c>
      <c r="AW19" s="67"/>
      <c r="AX19" s="126"/>
      <c r="AY19" s="67"/>
      <c r="AZ19" s="67"/>
      <c r="BA19" s="67"/>
      <c r="BB19" s="67"/>
      <c r="BC19" s="103"/>
      <c r="BD19" s="67"/>
      <c r="BE19" s="105"/>
      <c r="BF19" s="108"/>
      <c r="BG19" s="110">
        <f>E19+F19+G19+H19+I19+J19+K19+L19+M19+N19+O19+P19+Q19+R19+S19+T19+Y19+Z19</f>
        <v>9</v>
      </c>
    </row>
    <row r="20" spans="1:59" ht="18" customHeight="1">
      <c r="A20" s="200"/>
      <c r="B20" s="174" t="s">
        <v>213</v>
      </c>
      <c r="C20" s="176" t="s">
        <v>205</v>
      </c>
      <c r="D20" s="26" t="s">
        <v>21</v>
      </c>
      <c r="E20" s="27">
        <v>6</v>
      </c>
      <c r="F20" s="27">
        <v>4</v>
      </c>
      <c r="G20" s="27">
        <v>6</v>
      </c>
      <c r="H20" s="27">
        <v>4</v>
      </c>
      <c r="I20" s="27">
        <v>6</v>
      </c>
      <c r="J20" s="27">
        <v>4</v>
      </c>
      <c r="K20" s="27">
        <v>6</v>
      </c>
      <c r="L20" s="27">
        <v>4</v>
      </c>
      <c r="M20" s="27">
        <v>6</v>
      </c>
      <c r="N20" s="27">
        <v>4</v>
      </c>
      <c r="O20" s="27">
        <v>6</v>
      </c>
      <c r="P20" s="27">
        <v>4</v>
      </c>
      <c r="Q20" s="27">
        <v>6</v>
      </c>
      <c r="R20" s="27">
        <v>4</v>
      </c>
      <c r="S20" s="27">
        <v>6</v>
      </c>
      <c r="T20" s="27">
        <v>4</v>
      </c>
      <c r="U20" s="125">
        <v>8</v>
      </c>
      <c r="V20" s="28"/>
      <c r="W20" s="28"/>
      <c r="X20" s="28"/>
      <c r="Y20" s="26">
        <v>10</v>
      </c>
      <c r="Z20" s="26">
        <v>12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8</v>
      </c>
      <c r="AJ20" s="55">
        <v>8</v>
      </c>
      <c r="AK20" s="55">
        <v>8</v>
      </c>
      <c r="AL20" s="55">
        <v>8</v>
      </c>
      <c r="AM20" s="55">
        <v>8</v>
      </c>
      <c r="AN20" s="55">
        <v>8</v>
      </c>
      <c r="AO20" s="55">
        <v>8</v>
      </c>
      <c r="AP20" s="55">
        <v>8</v>
      </c>
      <c r="AQ20" s="55">
        <v>8</v>
      </c>
      <c r="AR20" s="55">
        <v>8</v>
      </c>
      <c r="AS20" s="55">
        <v>8</v>
      </c>
      <c r="AT20" s="125"/>
      <c r="AU20" s="55" t="s">
        <v>217</v>
      </c>
      <c r="AV20" s="55" t="s">
        <v>217</v>
      </c>
      <c r="AW20" s="67"/>
      <c r="AX20" s="126"/>
      <c r="AY20" s="67"/>
      <c r="AZ20" s="67"/>
      <c r="BA20" s="67"/>
      <c r="BB20" s="67"/>
      <c r="BC20" s="67"/>
      <c r="BD20" s="67"/>
      <c r="BE20" s="105"/>
      <c r="BF20" s="108">
        <f>E20+F20+G20+H20+I20+J20+K20+L20+M20+N20+O20+P20+Q20+R20+S20+T20+U20+Y20+Z20+AT20</f>
        <v>110</v>
      </c>
      <c r="BG20" s="110"/>
    </row>
    <row r="21" spans="1:59" ht="36.75" customHeight="1">
      <c r="A21" s="200"/>
      <c r="B21" s="175"/>
      <c r="C21" s="182"/>
      <c r="D21" s="33" t="s">
        <v>22</v>
      </c>
      <c r="E21" s="64"/>
      <c r="F21" s="64">
        <v>2</v>
      </c>
      <c r="G21" s="64"/>
      <c r="H21" s="64"/>
      <c r="I21" s="64"/>
      <c r="J21" s="64"/>
      <c r="K21" s="64">
        <v>2</v>
      </c>
      <c r="L21" s="64"/>
      <c r="M21" s="64"/>
      <c r="N21" s="64"/>
      <c r="O21" s="64">
        <v>2</v>
      </c>
      <c r="P21" s="64"/>
      <c r="Q21" s="64"/>
      <c r="R21" s="64"/>
      <c r="S21" s="64"/>
      <c r="T21" s="64">
        <v>1</v>
      </c>
      <c r="U21" s="125"/>
      <c r="V21" s="23"/>
      <c r="W21" s="23"/>
      <c r="X21" s="23"/>
      <c r="Y21" s="73">
        <v>2</v>
      </c>
      <c r="Z21" s="73"/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8</v>
      </c>
      <c r="AJ21" s="55">
        <v>8</v>
      </c>
      <c r="AK21" s="55">
        <v>8</v>
      </c>
      <c r="AL21" s="55">
        <v>8</v>
      </c>
      <c r="AM21" s="55">
        <v>8</v>
      </c>
      <c r="AN21" s="55">
        <v>8</v>
      </c>
      <c r="AO21" s="55">
        <v>8</v>
      </c>
      <c r="AP21" s="55">
        <v>8</v>
      </c>
      <c r="AQ21" s="55">
        <v>8</v>
      </c>
      <c r="AR21" s="55">
        <v>8</v>
      </c>
      <c r="AS21" s="55">
        <v>8</v>
      </c>
      <c r="AT21" s="125"/>
      <c r="AU21" s="55" t="s">
        <v>217</v>
      </c>
      <c r="AV21" s="55" t="s">
        <v>217</v>
      </c>
      <c r="AW21" s="67"/>
      <c r="AX21" s="126"/>
      <c r="AY21" s="67"/>
      <c r="AZ21" s="67"/>
      <c r="BA21" s="67"/>
      <c r="BB21" s="67"/>
      <c r="BC21" s="67"/>
      <c r="BD21" s="67"/>
      <c r="BE21" s="105"/>
      <c r="BF21" s="108"/>
      <c r="BG21" s="110">
        <f>E21+F21+G21+H21+I21+J21+K21+L21+M21+N21+O21+P21+Q21+R21+S21+T21+Y21+Z21</f>
        <v>9</v>
      </c>
    </row>
    <row r="22" spans="1:59" ht="19.5" customHeight="1" thickBot="1">
      <c r="A22" s="201"/>
      <c r="B22" s="85" t="s">
        <v>165</v>
      </c>
      <c r="C22" s="84" t="s">
        <v>87</v>
      </c>
      <c r="D22" s="19" t="s">
        <v>21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125"/>
      <c r="V22" s="23"/>
      <c r="W22" s="23"/>
      <c r="X22" s="23"/>
      <c r="Y22" s="80"/>
      <c r="Z22" s="80"/>
      <c r="AA22" s="143">
        <v>36</v>
      </c>
      <c r="AB22" s="143">
        <v>36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8</v>
      </c>
      <c r="AJ22" s="55">
        <v>8</v>
      </c>
      <c r="AK22" s="55">
        <v>8</v>
      </c>
      <c r="AL22" s="55">
        <v>8</v>
      </c>
      <c r="AM22" s="55">
        <v>8</v>
      </c>
      <c r="AN22" s="55">
        <v>8</v>
      </c>
      <c r="AO22" s="55"/>
      <c r="AP22" s="55"/>
      <c r="AQ22" s="55"/>
      <c r="AR22" s="55"/>
      <c r="AS22" s="55"/>
      <c r="AT22" s="125"/>
      <c r="AU22" s="55" t="s">
        <v>217</v>
      </c>
      <c r="AV22" s="55" t="s">
        <v>217</v>
      </c>
      <c r="AW22" s="67"/>
      <c r="AX22" s="126"/>
      <c r="AY22" s="67"/>
      <c r="AZ22" s="67"/>
      <c r="BA22" s="67"/>
      <c r="BB22" s="67"/>
      <c r="BC22" s="67"/>
      <c r="BD22" s="67"/>
      <c r="BE22" s="105"/>
      <c r="BF22" s="108">
        <v>72</v>
      </c>
      <c r="BG22" s="110"/>
    </row>
    <row r="23" spans="1:59" ht="20.25" customHeight="1" thickBot="1">
      <c r="A23" s="201"/>
      <c r="B23" s="85" t="s">
        <v>201</v>
      </c>
      <c r="C23" s="84" t="s">
        <v>88</v>
      </c>
      <c r="D23" s="19" t="s">
        <v>21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74"/>
      <c r="S23" s="74"/>
      <c r="T23" s="74"/>
      <c r="U23" s="125"/>
      <c r="V23" s="22"/>
      <c r="W23" s="22"/>
      <c r="X23" s="22"/>
      <c r="Y23" s="26"/>
      <c r="Z23" s="26"/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143">
        <v>36</v>
      </c>
      <c r="AJ23" s="143">
        <v>36</v>
      </c>
      <c r="AK23" s="143">
        <v>36</v>
      </c>
      <c r="AL23" s="55">
        <v>8</v>
      </c>
      <c r="AM23" s="55">
        <v>8</v>
      </c>
      <c r="AN23" s="55">
        <v>8</v>
      </c>
      <c r="AO23" s="55">
        <v>8</v>
      </c>
      <c r="AP23" s="55">
        <v>8</v>
      </c>
      <c r="AQ23" s="55">
        <v>8</v>
      </c>
      <c r="AR23" s="55">
        <v>8</v>
      </c>
      <c r="AS23" s="55">
        <v>8</v>
      </c>
      <c r="AT23" s="125"/>
      <c r="AU23" s="55" t="s">
        <v>217</v>
      </c>
      <c r="AV23" s="55" t="s">
        <v>217</v>
      </c>
      <c r="AW23" s="67"/>
      <c r="AX23" s="126"/>
      <c r="AY23" s="67"/>
      <c r="AZ23" s="67"/>
      <c r="BA23" s="67"/>
      <c r="BB23" s="67"/>
      <c r="BC23" s="67"/>
      <c r="BD23" s="67"/>
      <c r="BE23" s="105"/>
      <c r="BF23" s="108">
        <v>108</v>
      </c>
      <c r="BG23" s="110"/>
    </row>
    <row r="24" spans="1:59" ht="30.75" customHeight="1">
      <c r="A24" s="201"/>
      <c r="B24" s="171" t="s">
        <v>170</v>
      </c>
      <c r="C24" s="172" t="s">
        <v>206</v>
      </c>
      <c r="D24" s="78" t="s">
        <v>21</v>
      </c>
      <c r="E24" s="47">
        <f>E26</f>
        <v>4</v>
      </c>
      <c r="F24" s="47">
        <f aca="true" t="shared" si="5" ref="F24:T25">F26</f>
        <v>4</v>
      </c>
      <c r="G24" s="47">
        <f t="shared" si="5"/>
        <v>4</v>
      </c>
      <c r="H24" s="47">
        <f t="shared" si="5"/>
        <v>4</v>
      </c>
      <c r="I24" s="47">
        <f t="shared" si="5"/>
        <v>4</v>
      </c>
      <c r="J24" s="47">
        <f t="shared" si="5"/>
        <v>4</v>
      </c>
      <c r="K24" s="47">
        <f t="shared" si="5"/>
        <v>4</v>
      </c>
      <c r="L24" s="47">
        <f>L26</f>
        <v>4</v>
      </c>
      <c r="M24" s="47">
        <f t="shared" si="5"/>
        <v>4</v>
      </c>
      <c r="N24" s="47">
        <f t="shared" si="5"/>
        <v>6</v>
      </c>
      <c r="O24" s="47">
        <f t="shared" si="5"/>
        <v>4</v>
      </c>
      <c r="P24" s="47">
        <f t="shared" si="5"/>
        <v>6</v>
      </c>
      <c r="Q24" s="47">
        <f t="shared" si="5"/>
        <v>4</v>
      </c>
      <c r="R24" s="47">
        <f t="shared" si="5"/>
        <v>6</v>
      </c>
      <c r="S24" s="47">
        <f t="shared" si="5"/>
        <v>4</v>
      </c>
      <c r="T24" s="47">
        <f t="shared" si="5"/>
        <v>6</v>
      </c>
      <c r="U24" s="125">
        <f>U26</f>
        <v>8</v>
      </c>
      <c r="V24" s="24"/>
      <c r="W24" s="24"/>
      <c r="X24" s="24"/>
      <c r="Y24" s="47">
        <f>Y26</f>
        <v>10</v>
      </c>
      <c r="Z24" s="47">
        <f>Z26</f>
        <v>10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8</v>
      </c>
      <c r="AJ24" s="55">
        <v>8</v>
      </c>
      <c r="AK24" s="55">
        <v>8</v>
      </c>
      <c r="AL24" s="55">
        <v>8</v>
      </c>
      <c r="AM24" s="55">
        <v>8</v>
      </c>
      <c r="AN24" s="55">
        <v>8</v>
      </c>
      <c r="AO24" s="55">
        <v>8</v>
      </c>
      <c r="AP24" s="55">
        <v>8</v>
      </c>
      <c r="AQ24" s="55">
        <v>8</v>
      </c>
      <c r="AR24" s="55">
        <v>8</v>
      </c>
      <c r="AS24" s="55">
        <v>8</v>
      </c>
      <c r="AT24" s="144">
        <v>12</v>
      </c>
      <c r="AU24" s="55" t="s">
        <v>217</v>
      </c>
      <c r="AV24" s="55" t="s">
        <v>217</v>
      </c>
      <c r="AW24" s="67"/>
      <c r="AX24" s="126"/>
      <c r="AY24" s="67"/>
      <c r="AZ24" s="67"/>
      <c r="BA24" s="67"/>
      <c r="BB24" s="67"/>
      <c r="BC24" s="67"/>
      <c r="BD24" s="67"/>
      <c r="BE24" s="105"/>
      <c r="BF24" s="108">
        <f>E24+F24+G24+H24+I24+J24+K24+L24+M24+N24+O24+P24+Q24+R24+S24+T24+U24+Y24+Z24+AT24</f>
        <v>112</v>
      </c>
      <c r="BG24" s="110"/>
    </row>
    <row r="25" spans="1:59" ht="34.5" customHeight="1" thickBot="1">
      <c r="A25" s="201"/>
      <c r="B25" s="171"/>
      <c r="C25" s="178"/>
      <c r="D25" s="69" t="s">
        <v>22</v>
      </c>
      <c r="E25" s="101">
        <f>E27</f>
        <v>0</v>
      </c>
      <c r="F25" s="101">
        <f t="shared" si="5"/>
        <v>1</v>
      </c>
      <c r="G25" s="101">
        <f t="shared" si="5"/>
        <v>0</v>
      </c>
      <c r="H25" s="101">
        <f t="shared" si="5"/>
        <v>2</v>
      </c>
      <c r="I25" s="101">
        <f t="shared" si="5"/>
        <v>0</v>
      </c>
      <c r="J25" s="101">
        <f t="shared" si="5"/>
        <v>2</v>
      </c>
      <c r="K25" s="101">
        <f t="shared" si="5"/>
        <v>0</v>
      </c>
      <c r="L25" s="101">
        <f t="shared" si="5"/>
        <v>2</v>
      </c>
      <c r="M25" s="101">
        <f t="shared" si="5"/>
        <v>0</v>
      </c>
      <c r="N25" s="101">
        <f t="shared" si="5"/>
        <v>2</v>
      </c>
      <c r="O25" s="101">
        <f t="shared" si="5"/>
        <v>0</v>
      </c>
      <c r="P25" s="101">
        <f t="shared" si="5"/>
        <v>2</v>
      </c>
      <c r="Q25" s="101">
        <f t="shared" si="5"/>
        <v>0</v>
      </c>
      <c r="R25" s="101">
        <f t="shared" si="5"/>
        <v>0</v>
      </c>
      <c r="S25" s="101">
        <f t="shared" si="5"/>
        <v>0</v>
      </c>
      <c r="T25" s="101">
        <f t="shared" si="5"/>
        <v>0</v>
      </c>
      <c r="U25" s="125"/>
      <c r="V25" s="24"/>
      <c r="W25" s="24"/>
      <c r="X25" s="24"/>
      <c r="Y25" s="101">
        <f>Y27</f>
        <v>0</v>
      </c>
      <c r="Z25" s="101">
        <f>Z27</f>
        <v>2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8</v>
      </c>
      <c r="AJ25" s="55">
        <v>8</v>
      </c>
      <c r="AK25" s="55">
        <v>8</v>
      </c>
      <c r="AL25" s="55">
        <v>8</v>
      </c>
      <c r="AM25" s="55">
        <v>8</v>
      </c>
      <c r="AN25" s="55">
        <v>8</v>
      </c>
      <c r="AO25" s="55">
        <v>8</v>
      </c>
      <c r="AP25" s="55">
        <v>8</v>
      </c>
      <c r="AQ25" s="55">
        <v>8</v>
      </c>
      <c r="AR25" s="55">
        <v>8</v>
      </c>
      <c r="AS25" s="55">
        <v>8</v>
      </c>
      <c r="AT25" s="125"/>
      <c r="AU25" s="55" t="s">
        <v>217</v>
      </c>
      <c r="AV25" s="55" t="s">
        <v>217</v>
      </c>
      <c r="AW25" s="67"/>
      <c r="AX25" s="126"/>
      <c r="AY25" s="67"/>
      <c r="AZ25" s="67"/>
      <c r="BA25" s="67"/>
      <c r="BB25" s="67"/>
      <c r="BC25" s="67"/>
      <c r="BD25" s="67"/>
      <c r="BE25" s="105"/>
      <c r="BF25" s="108"/>
      <c r="BG25" s="110">
        <f>E25+F25+G25+H25+I25+J25+K25+L25+M25+N25+O25+P25+Q25+R25+S25+T25+Y25+Z25</f>
        <v>13</v>
      </c>
    </row>
    <row r="26" spans="1:59" ht="20.25" customHeight="1">
      <c r="A26" s="201"/>
      <c r="B26" s="174" t="s">
        <v>218</v>
      </c>
      <c r="C26" s="176" t="s">
        <v>207</v>
      </c>
      <c r="D26" s="26" t="s">
        <v>21</v>
      </c>
      <c r="E26" s="27">
        <v>4</v>
      </c>
      <c r="F26" s="27">
        <v>4</v>
      </c>
      <c r="G26" s="27">
        <v>4</v>
      </c>
      <c r="H26" s="27">
        <v>4</v>
      </c>
      <c r="I26" s="27">
        <v>4</v>
      </c>
      <c r="J26" s="27">
        <v>4</v>
      </c>
      <c r="K26" s="27">
        <v>4</v>
      </c>
      <c r="L26" s="27">
        <v>4</v>
      </c>
      <c r="M26" s="27">
        <v>4</v>
      </c>
      <c r="N26" s="27">
        <v>6</v>
      </c>
      <c r="O26" s="27">
        <v>4</v>
      </c>
      <c r="P26" s="27">
        <v>6</v>
      </c>
      <c r="Q26" s="27">
        <v>4</v>
      </c>
      <c r="R26" s="27">
        <v>6</v>
      </c>
      <c r="S26" s="27">
        <v>4</v>
      </c>
      <c r="T26" s="27">
        <v>6</v>
      </c>
      <c r="U26" s="125">
        <v>8</v>
      </c>
      <c r="V26" s="24"/>
      <c r="W26" s="24"/>
      <c r="X26" s="24"/>
      <c r="Y26" s="26">
        <v>10</v>
      </c>
      <c r="Z26" s="26">
        <v>10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8</v>
      </c>
      <c r="AJ26" s="55">
        <v>8</v>
      </c>
      <c r="AK26" s="55">
        <v>8</v>
      </c>
      <c r="AL26" s="55">
        <v>8</v>
      </c>
      <c r="AM26" s="55">
        <v>8</v>
      </c>
      <c r="AN26" s="55">
        <v>8</v>
      </c>
      <c r="AO26" s="55">
        <v>8</v>
      </c>
      <c r="AP26" s="55">
        <v>8</v>
      </c>
      <c r="AQ26" s="55">
        <v>8</v>
      </c>
      <c r="AR26" s="55">
        <v>8</v>
      </c>
      <c r="AS26" s="55">
        <v>8</v>
      </c>
      <c r="AT26" s="125"/>
      <c r="AU26" s="55" t="s">
        <v>217</v>
      </c>
      <c r="AV26" s="55" t="s">
        <v>217</v>
      </c>
      <c r="AW26" s="67"/>
      <c r="AX26" s="126"/>
      <c r="AY26" s="67"/>
      <c r="AZ26" s="67"/>
      <c r="BA26" s="67"/>
      <c r="BB26" s="67"/>
      <c r="BC26" s="67"/>
      <c r="BD26" s="67"/>
      <c r="BE26" s="105"/>
      <c r="BF26" s="108">
        <f>E26+F26+G26+H26+I26+J26+K26+L26+M26+N26+O26+P26+Q26+R26+S26+T26+U26+Y26+Z26+AT26</f>
        <v>100</v>
      </c>
      <c r="BG26" s="110"/>
    </row>
    <row r="27" spans="1:59" ht="36" customHeight="1">
      <c r="A27" s="201"/>
      <c r="B27" s="175"/>
      <c r="C27" s="177"/>
      <c r="D27" s="33" t="s">
        <v>22</v>
      </c>
      <c r="E27" s="63"/>
      <c r="F27" s="63">
        <v>1</v>
      </c>
      <c r="G27" s="63"/>
      <c r="H27" s="63">
        <v>2</v>
      </c>
      <c r="I27" s="63"/>
      <c r="J27" s="63">
        <v>2</v>
      </c>
      <c r="K27" s="63"/>
      <c r="L27" s="63">
        <v>2</v>
      </c>
      <c r="M27" s="63"/>
      <c r="N27" s="63">
        <v>2</v>
      </c>
      <c r="O27" s="63"/>
      <c r="P27" s="63">
        <v>2</v>
      </c>
      <c r="Q27" s="63"/>
      <c r="R27" s="63"/>
      <c r="S27" s="63"/>
      <c r="T27" s="63"/>
      <c r="U27" s="125"/>
      <c r="V27" s="24"/>
      <c r="W27" s="24"/>
      <c r="X27" s="24"/>
      <c r="Y27" s="64"/>
      <c r="Z27" s="64">
        <v>2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8</v>
      </c>
      <c r="AJ27" s="55">
        <v>8</v>
      </c>
      <c r="AK27" s="55">
        <v>8</v>
      </c>
      <c r="AL27" s="55">
        <v>8</v>
      </c>
      <c r="AM27" s="55">
        <v>8</v>
      </c>
      <c r="AN27" s="55">
        <v>8</v>
      </c>
      <c r="AO27" s="55">
        <v>8</v>
      </c>
      <c r="AP27" s="55">
        <v>8</v>
      </c>
      <c r="AQ27" s="55">
        <v>8</v>
      </c>
      <c r="AR27" s="55">
        <v>8</v>
      </c>
      <c r="AS27" s="55">
        <v>8</v>
      </c>
      <c r="AT27" s="125"/>
      <c r="AU27" s="55" t="s">
        <v>217</v>
      </c>
      <c r="AV27" s="55" t="s">
        <v>217</v>
      </c>
      <c r="AW27" s="67"/>
      <c r="AX27" s="126"/>
      <c r="AY27" s="67"/>
      <c r="AZ27" s="67"/>
      <c r="BA27" s="67"/>
      <c r="BB27" s="67"/>
      <c r="BC27" s="67"/>
      <c r="BD27" s="67"/>
      <c r="BE27" s="105"/>
      <c r="BF27" s="108"/>
      <c r="BG27" s="110">
        <f>E27+F27+G27+H27+I27+J27+K27+L27+M27+N27+O27+P27+Q27+R27+S27+T27+Y27+Z27</f>
        <v>13</v>
      </c>
    </row>
    <row r="28" spans="1:59" ht="20.25" customHeight="1">
      <c r="A28" s="201"/>
      <c r="B28" s="85" t="s">
        <v>219</v>
      </c>
      <c r="C28" s="84" t="s">
        <v>87</v>
      </c>
      <c r="D28" s="19" t="s">
        <v>21</v>
      </c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  <c r="Q28" s="19"/>
      <c r="R28" s="19"/>
      <c r="S28" s="19"/>
      <c r="T28" s="19"/>
      <c r="U28" s="125"/>
      <c r="V28" s="24"/>
      <c r="W28" s="24"/>
      <c r="X28" s="24"/>
      <c r="Y28" s="79"/>
      <c r="Z28" s="79"/>
      <c r="AA28" s="55">
        <v>0</v>
      </c>
      <c r="AB28" s="55">
        <v>0</v>
      </c>
      <c r="AC28" s="143">
        <v>36</v>
      </c>
      <c r="AD28" s="143">
        <v>36</v>
      </c>
      <c r="AE28" s="55">
        <v>0</v>
      </c>
      <c r="AF28" s="55">
        <v>0</v>
      </c>
      <c r="AG28" s="55">
        <v>0</v>
      </c>
      <c r="AH28" s="55">
        <v>0</v>
      </c>
      <c r="AI28" s="55">
        <v>8</v>
      </c>
      <c r="AJ28" s="55">
        <v>8</v>
      </c>
      <c r="AK28" s="55">
        <v>8</v>
      </c>
      <c r="AL28" s="55">
        <v>8</v>
      </c>
      <c r="AM28" s="55">
        <v>8</v>
      </c>
      <c r="AN28" s="55">
        <v>8</v>
      </c>
      <c r="AO28" s="55">
        <v>8</v>
      </c>
      <c r="AP28" s="55">
        <v>8</v>
      </c>
      <c r="AQ28" s="55">
        <v>8</v>
      </c>
      <c r="AR28" s="55">
        <v>8</v>
      </c>
      <c r="AS28" s="55">
        <v>8</v>
      </c>
      <c r="AT28" s="125"/>
      <c r="AU28" s="55" t="s">
        <v>217</v>
      </c>
      <c r="AV28" s="55" t="s">
        <v>217</v>
      </c>
      <c r="AW28" s="67"/>
      <c r="AX28" s="126"/>
      <c r="AY28" s="67"/>
      <c r="AZ28" s="67"/>
      <c r="BA28" s="67"/>
      <c r="BB28" s="67"/>
      <c r="BC28" s="67"/>
      <c r="BD28" s="67"/>
      <c r="BE28" s="105"/>
      <c r="BF28" s="108">
        <v>72</v>
      </c>
      <c r="BG28" s="110"/>
    </row>
    <row r="29" spans="1:59" ht="20.25" customHeight="1" thickBot="1">
      <c r="A29" s="201"/>
      <c r="B29" s="85" t="s">
        <v>220</v>
      </c>
      <c r="C29" s="84" t="s">
        <v>88</v>
      </c>
      <c r="D29" s="19" t="s">
        <v>21</v>
      </c>
      <c r="E29" s="18"/>
      <c r="F29" s="18"/>
      <c r="G29" s="18"/>
      <c r="H29" s="18"/>
      <c r="I29" s="18"/>
      <c r="J29" s="18"/>
      <c r="K29" s="18"/>
      <c r="L29" s="19"/>
      <c r="M29" s="19"/>
      <c r="N29" s="19"/>
      <c r="O29" s="19"/>
      <c r="P29" s="19"/>
      <c r="Q29" s="19"/>
      <c r="R29" s="19"/>
      <c r="S29" s="19"/>
      <c r="T29" s="19"/>
      <c r="U29" s="125"/>
      <c r="V29" s="24"/>
      <c r="W29" s="24"/>
      <c r="X29" s="24"/>
      <c r="Y29" s="79"/>
      <c r="Z29" s="79"/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8</v>
      </c>
      <c r="AJ29" s="55">
        <v>8</v>
      </c>
      <c r="AK29" s="55">
        <v>8</v>
      </c>
      <c r="AL29" s="143">
        <v>36</v>
      </c>
      <c r="AM29" s="143">
        <v>36</v>
      </c>
      <c r="AN29" s="55">
        <v>8</v>
      </c>
      <c r="AO29" s="143"/>
      <c r="AP29" s="143"/>
      <c r="AQ29" s="143"/>
      <c r="AR29" s="143"/>
      <c r="AS29" s="143"/>
      <c r="AT29" s="125"/>
      <c r="AU29" s="55" t="s">
        <v>217</v>
      </c>
      <c r="AV29" s="55" t="s">
        <v>217</v>
      </c>
      <c r="AW29" s="67"/>
      <c r="AX29" s="126"/>
      <c r="AY29" s="67"/>
      <c r="AZ29" s="67"/>
      <c r="BA29" s="67"/>
      <c r="BB29" s="67"/>
      <c r="BC29" s="67"/>
      <c r="BD29" s="67"/>
      <c r="BE29" s="105"/>
      <c r="BF29" s="108">
        <v>72</v>
      </c>
      <c r="BG29" s="110"/>
    </row>
    <row r="30" spans="1:59" ht="20.25" customHeight="1">
      <c r="A30" s="201"/>
      <c r="B30" s="171" t="s">
        <v>171</v>
      </c>
      <c r="C30" s="172" t="s">
        <v>208</v>
      </c>
      <c r="D30" s="78" t="s">
        <v>21</v>
      </c>
      <c r="E30" s="47">
        <f>E32+E34</f>
        <v>22</v>
      </c>
      <c r="F30" s="47">
        <f aca="true" t="shared" si="6" ref="F30:T31">F32+F34</f>
        <v>24</v>
      </c>
      <c r="G30" s="47">
        <f t="shared" si="6"/>
        <v>22</v>
      </c>
      <c r="H30" s="47">
        <f>H32+H34</f>
        <v>24</v>
      </c>
      <c r="I30" s="47">
        <f t="shared" si="6"/>
        <v>22</v>
      </c>
      <c r="J30" s="47">
        <f t="shared" si="6"/>
        <v>24</v>
      </c>
      <c r="K30" s="47">
        <f t="shared" si="6"/>
        <v>22</v>
      </c>
      <c r="L30" s="47">
        <f t="shared" si="6"/>
        <v>24</v>
      </c>
      <c r="M30" s="47">
        <f t="shared" si="6"/>
        <v>22</v>
      </c>
      <c r="N30" s="47">
        <f t="shared" si="6"/>
        <v>24</v>
      </c>
      <c r="O30" s="47">
        <f t="shared" si="6"/>
        <v>22</v>
      </c>
      <c r="P30" s="47">
        <f t="shared" si="6"/>
        <v>24</v>
      </c>
      <c r="Q30" s="47">
        <f t="shared" si="6"/>
        <v>22</v>
      </c>
      <c r="R30" s="47">
        <f t="shared" si="6"/>
        <v>26</v>
      </c>
      <c r="S30" s="47">
        <f t="shared" si="6"/>
        <v>22</v>
      </c>
      <c r="T30" s="47">
        <f t="shared" si="6"/>
        <v>24</v>
      </c>
      <c r="U30" s="125">
        <f>U32+U34</f>
        <v>20</v>
      </c>
      <c r="V30" s="24"/>
      <c r="W30" s="24"/>
      <c r="X30" s="24"/>
      <c r="Y30" s="93">
        <f>Y32+Y34</f>
        <v>12</v>
      </c>
      <c r="Z30" s="93">
        <f>Z32+Z34</f>
        <v>12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8</v>
      </c>
      <c r="AJ30" s="55">
        <v>8</v>
      </c>
      <c r="AK30" s="55">
        <v>8</v>
      </c>
      <c r="AL30" s="55">
        <v>8</v>
      </c>
      <c r="AM30" s="55">
        <v>8</v>
      </c>
      <c r="AN30" s="55">
        <v>8</v>
      </c>
      <c r="AO30" s="55">
        <v>8</v>
      </c>
      <c r="AP30" s="55">
        <v>8</v>
      </c>
      <c r="AQ30" s="55">
        <v>8</v>
      </c>
      <c r="AR30" s="55">
        <v>8</v>
      </c>
      <c r="AS30" s="55">
        <v>8</v>
      </c>
      <c r="AT30" s="144">
        <v>12</v>
      </c>
      <c r="AU30" s="55" t="s">
        <v>217</v>
      </c>
      <c r="AV30" s="55" t="s">
        <v>217</v>
      </c>
      <c r="AW30" s="67"/>
      <c r="AX30" s="126"/>
      <c r="AY30" s="67"/>
      <c r="AZ30" s="67"/>
      <c r="BA30" s="67"/>
      <c r="BB30" s="67"/>
      <c r="BC30" s="67"/>
      <c r="BD30" s="67"/>
      <c r="BE30" s="105"/>
      <c r="BF30" s="108">
        <f>E30+F30+G30+H30+I30+J30+K30+L30+M30+N30+O30+P30+Q30+R30+S30+T30+U30+Y30+Z30+AT30</f>
        <v>426</v>
      </c>
      <c r="BG30" s="110"/>
    </row>
    <row r="31" spans="1:59" ht="48" customHeight="1" thickBot="1">
      <c r="A31" s="201"/>
      <c r="B31" s="171"/>
      <c r="C31" s="173"/>
      <c r="D31" s="69" t="s">
        <v>22</v>
      </c>
      <c r="E31" s="101">
        <f>E33+E35</f>
        <v>2</v>
      </c>
      <c r="F31" s="101">
        <f t="shared" si="6"/>
        <v>1</v>
      </c>
      <c r="G31" s="101">
        <f t="shared" si="6"/>
        <v>4</v>
      </c>
      <c r="H31" s="101">
        <f t="shared" si="6"/>
        <v>2</v>
      </c>
      <c r="I31" s="101">
        <f t="shared" si="6"/>
        <v>2</v>
      </c>
      <c r="J31" s="101">
        <f t="shared" si="6"/>
        <v>2</v>
      </c>
      <c r="K31" s="101">
        <f t="shared" si="6"/>
        <v>2</v>
      </c>
      <c r="L31" s="101">
        <f t="shared" si="6"/>
        <v>2</v>
      </c>
      <c r="M31" s="101">
        <f t="shared" si="6"/>
        <v>2</v>
      </c>
      <c r="N31" s="101">
        <f t="shared" si="6"/>
        <v>0</v>
      </c>
      <c r="O31" s="101">
        <f t="shared" si="6"/>
        <v>2</v>
      </c>
      <c r="P31" s="101">
        <f t="shared" si="6"/>
        <v>0</v>
      </c>
      <c r="Q31" s="101">
        <f t="shared" si="6"/>
        <v>2</v>
      </c>
      <c r="R31" s="101">
        <f t="shared" si="6"/>
        <v>0</v>
      </c>
      <c r="S31" s="101">
        <f t="shared" si="6"/>
        <v>4</v>
      </c>
      <c r="T31" s="101">
        <f>T33+T35</f>
        <v>0</v>
      </c>
      <c r="U31" s="125"/>
      <c r="V31" s="24"/>
      <c r="W31" s="24"/>
      <c r="X31" s="24"/>
      <c r="Y31" s="96">
        <f>Y33+Y35</f>
        <v>2</v>
      </c>
      <c r="Z31" s="96">
        <f>Z33+Z35</f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8</v>
      </c>
      <c r="AJ31" s="55">
        <v>8</v>
      </c>
      <c r="AK31" s="55">
        <v>8</v>
      </c>
      <c r="AL31" s="55">
        <v>8</v>
      </c>
      <c r="AM31" s="55">
        <v>8</v>
      </c>
      <c r="AN31" s="55">
        <v>8</v>
      </c>
      <c r="AO31" s="55">
        <v>8</v>
      </c>
      <c r="AP31" s="55">
        <v>8</v>
      </c>
      <c r="AQ31" s="55">
        <v>8</v>
      </c>
      <c r="AR31" s="55">
        <v>8</v>
      </c>
      <c r="AS31" s="55">
        <v>8</v>
      </c>
      <c r="AT31" s="125"/>
      <c r="AU31" s="55" t="s">
        <v>217</v>
      </c>
      <c r="AV31" s="55" t="s">
        <v>217</v>
      </c>
      <c r="AW31" s="67"/>
      <c r="AX31" s="126"/>
      <c r="AY31" s="67"/>
      <c r="AZ31" s="67"/>
      <c r="BA31" s="67"/>
      <c r="BB31" s="67"/>
      <c r="BC31" s="67"/>
      <c r="BD31" s="67"/>
      <c r="BE31" s="105"/>
      <c r="BF31" s="108"/>
      <c r="BG31" s="110">
        <f>E31+F31+G31+H31+I31+J31+K31+L31+M31+N31+O31+P31+Q31+R31+S31+T31+Y31+Z31</f>
        <v>29</v>
      </c>
    </row>
    <row r="32" spans="1:59" ht="24" customHeight="1">
      <c r="A32" s="201"/>
      <c r="B32" s="174" t="s">
        <v>221</v>
      </c>
      <c r="C32" s="176" t="s">
        <v>209</v>
      </c>
      <c r="D32" s="26" t="s">
        <v>21</v>
      </c>
      <c r="E32" s="27">
        <v>2</v>
      </c>
      <c r="F32" s="27">
        <v>2</v>
      </c>
      <c r="G32" s="27">
        <v>2</v>
      </c>
      <c r="H32" s="27">
        <v>2</v>
      </c>
      <c r="I32" s="27">
        <v>2</v>
      </c>
      <c r="J32" s="27">
        <v>2</v>
      </c>
      <c r="K32" s="27">
        <v>2</v>
      </c>
      <c r="L32" s="26">
        <v>2</v>
      </c>
      <c r="M32" s="26">
        <v>2</v>
      </c>
      <c r="N32" s="26">
        <v>2</v>
      </c>
      <c r="O32" s="26">
        <v>2</v>
      </c>
      <c r="P32" s="26">
        <v>2</v>
      </c>
      <c r="Q32" s="26">
        <v>2</v>
      </c>
      <c r="R32" s="26">
        <v>4</v>
      </c>
      <c r="S32" s="26">
        <v>2</v>
      </c>
      <c r="T32" s="26">
        <v>4</v>
      </c>
      <c r="U32" s="125">
        <v>12</v>
      </c>
      <c r="V32" s="24"/>
      <c r="W32" s="24"/>
      <c r="X32" s="24"/>
      <c r="Y32" s="26"/>
      <c r="Z32" s="26"/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8</v>
      </c>
      <c r="AJ32" s="55">
        <v>8</v>
      </c>
      <c r="AK32" s="55">
        <v>8</v>
      </c>
      <c r="AL32" s="55">
        <v>8</v>
      </c>
      <c r="AM32" s="55">
        <v>8</v>
      </c>
      <c r="AN32" s="55">
        <v>8</v>
      </c>
      <c r="AO32" s="55">
        <v>8</v>
      </c>
      <c r="AP32" s="55">
        <v>8</v>
      </c>
      <c r="AQ32" s="55">
        <v>8</v>
      </c>
      <c r="AR32" s="55">
        <v>8</v>
      </c>
      <c r="AS32" s="55">
        <v>8</v>
      </c>
      <c r="AT32" s="125"/>
      <c r="AU32" s="55" t="s">
        <v>217</v>
      </c>
      <c r="AV32" s="55" t="s">
        <v>217</v>
      </c>
      <c r="AW32" s="67"/>
      <c r="AX32" s="126"/>
      <c r="AY32" s="67"/>
      <c r="AZ32" s="67"/>
      <c r="BA32" s="67"/>
      <c r="BB32" s="67"/>
      <c r="BC32" s="67"/>
      <c r="BD32" s="67"/>
      <c r="BE32" s="105"/>
      <c r="BF32" s="108">
        <f>E32+F32+G32+H32+I32+J32+K32+L32+M32+N32+O32+P32+Q32+R32+S32+T32+U32+Y32+Z32+AT32</f>
        <v>48</v>
      </c>
      <c r="BG32" s="110"/>
    </row>
    <row r="33" spans="1:59" ht="30" customHeight="1" thickBot="1">
      <c r="A33" s="201"/>
      <c r="B33" s="175"/>
      <c r="C33" s="177"/>
      <c r="D33" s="33" t="s">
        <v>22</v>
      </c>
      <c r="E33" s="63"/>
      <c r="F33" s="63">
        <v>1</v>
      </c>
      <c r="G33" s="63">
        <v>2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>
        <v>2</v>
      </c>
      <c r="T33" s="63"/>
      <c r="U33" s="125"/>
      <c r="V33" s="24"/>
      <c r="W33" s="24"/>
      <c r="X33" s="24"/>
      <c r="Y33" s="64"/>
      <c r="Z33" s="64"/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8</v>
      </c>
      <c r="AJ33" s="55">
        <v>8</v>
      </c>
      <c r="AK33" s="55">
        <v>8</v>
      </c>
      <c r="AL33" s="55">
        <v>8</v>
      </c>
      <c r="AM33" s="55">
        <v>8</v>
      </c>
      <c r="AN33" s="55">
        <v>8</v>
      </c>
      <c r="AO33" s="55">
        <v>8</v>
      </c>
      <c r="AP33" s="55">
        <v>8</v>
      </c>
      <c r="AQ33" s="55">
        <v>8</v>
      </c>
      <c r="AR33" s="55">
        <v>8</v>
      </c>
      <c r="AS33" s="55">
        <v>8</v>
      </c>
      <c r="AT33" s="125"/>
      <c r="AU33" s="55" t="s">
        <v>217</v>
      </c>
      <c r="AV33" s="55" t="s">
        <v>217</v>
      </c>
      <c r="AW33" s="67"/>
      <c r="AX33" s="126"/>
      <c r="AY33" s="67"/>
      <c r="AZ33" s="67"/>
      <c r="BA33" s="67"/>
      <c r="BB33" s="67"/>
      <c r="BC33" s="67"/>
      <c r="BD33" s="67"/>
      <c r="BE33" s="105"/>
      <c r="BF33" s="108"/>
      <c r="BG33" s="110">
        <f>E33+F33+G33+H33+I33+J33+K33+L33+M33+N33+O33+P33+Q33+R33+S33+T33+Y33+Z33</f>
        <v>5</v>
      </c>
    </row>
    <row r="34" spans="1:59" ht="27" customHeight="1">
      <c r="A34" s="201"/>
      <c r="B34" s="174" t="s">
        <v>222</v>
      </c>
      <c r="C34" s="176" t="s">
        <v>223</v>
      </c>
      <c r="D34" s="26" t="s">
        <v>21</v>
      </c>
      <c r="E34" s="27">
        <v>20</v>
      </c>
      <c r="F34" s="27">
        <v>22</v>
      </c>
      <c r="G34" s="27">
        <v>20</v>
      </c>
      <c r="H34" s="27">
        <v>22</v>
      </c>
      <c r="I34" s="27">
        <v>20</v>
      </c>
      <c r="J34" s="27">
        <v>22</v>
      </c>
      <c r="K34" s="27">
        <v>20</v>
      </c>
      <c r="L34" s="27">
        <v>22</v>
      </c>
      <c r="M34" s="27">
        <v>20</v>
      </c>
      <c r="N34" s="27">
        <v>22</v>
      </c>
      <c r="O34" s="27">
        <v>20</v>
      </c>
      <c r="P34" s="27">
        <v>22</v>
      </c>
      <c r="Q34" s="27">
        <v>20</v>
      </c>
      <c r="R34" s="27">
        <v>22</v>
      </c>
      <c r="S34" s="27">
        <v>20</v>
      </c>
      <c r="T34" s="27">
        <v>20</v>
      </c>
      <c r="U34" s="125">
        <v>8</v>
      </c>
      <c r="V34" s="24"/>
      <c r="W34" s="24"/>
      <c r="X34" s="24"/>
      <c r="Y34" s="26">
        <v>12</v>
      </c>
      <c r="Z34" s="26">
        <v>12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8</v>
      </c>
      <c r="AJ34" s="55">
        <v>8</v>
      </c>
      <c r="AK34" s="55">
        <v>8</v>
      </c>
      <c r="AL34" s="55">
        <v>8</v>
      </c>
      <c r="AM34" s="55">
        <v>8</v>
      </c>
      <c r="AN34" s="55">
        <v>8</v>
      </c>
      <c r="AO34" s="55">
        <v>8</v>
      </c>
      <c r="AP34" s="55">
        <v>8</v>
      </c>
      <c r="AQ34" s="55">
        <v>8</v>
      </c>
      <c r="AR34" s="55">
        <v>8</v>
      </c>
      <c r="AS34" s="55">
        <v>8</v>
      </c>
      <c r="AT34" s="125"/>
      <c r="AU34" s="55" t="s">
        <v>217</v>
      </c>
      <c r="AV34" s="55" t="s">
        <v>217</v>
      </c>
      <c r="AW34" s="67"/>
      <c r="AX34" s="126"/>
      <c r="AY34" s="67"/>
      <c r="AZ34" s="67"/>
      <c r="BA34" s="67"/>
      <c r="BB34" s="67"/>
      <c r="BC34" s="67"/>
      <c r="BD34" s="67"/>
      <c r="BE34" s="105"/>
      <c r="BF34" s="108">
        <f>E34+F34+G34+H34+I34+J34+K34+L34+M34+N34+O34+P34+Q34+R34+S34+T34+U34+Y34+Z34+AT34</f>
        <v>366</v>
      </c>
      <c r="BG34" s="110"/>
    </row>
    <row r="35" spans="1:59" ht="31.5" customHeight="1">
      <c r="A35" s="201"/>
      <c r="B35" s="175"/>
      <c r="C35" s="177"/>
      <c r="D35" s="33" t="s">
        <v>22</v>
      </c>
      <c r="E35" s="149">
        <v>2</v>
      </c>
      <c r="F35" s="149"/>
      <c r="G35" s="149">
        <v>2</v>
      </c>
      <c r="H35" s="149">
        <v>2</v>
      </c>
      <c r="I35" s="149">
        <v>2</v>
      </c>
      <c r="J35" s="149">
        <v>2</v>
      </c>
      <c r="K35" s="149">
        <v>2</v>
      </c>
      <c r="L35" s="149">
        <v>2</v>
      </c>
      <c r="M35" s="149">
        <v>2</v>
      </c>
      <c r="N35" s="149"/>
      <c r="O35" s="149">
        <v>2</v>
      </c>
      <c r="P35" s="149"/>
      <c r="Q35" s="149">
        <v>2</v>
      </c>
      <c r="R35" s="149"/>
      <c r="S35" s="149">
        <v>2</v>
      </c>
      <c r="T35" s="63"/>
      <c r="U35" s="125"/>
      <c r="V35" s="24"/>
      <c r="W35" s="24"/>
      <c r="X35" s="24"/>
      <c r="Y35" s="64">
        <v>2</v>
      </c>
      <c r="Z35" s="64"/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8</v>
      </c>
      <c r="AJ35" s="55">
        <v>8</v>
      </c>
      <c r="AK35" s="55">
        <v>8</v>
      </c>
      <c r="AL35" s="55">
        <v>8</v>
      </c>
      <c r="AM35" s="55">
        <v>8</v>
      </c>
      <c r="AN35" s="55">
        <v>8</v>
      </c>
      <c r="AO35" s="55">
        <v>8</v>
      </c>
      <c r="AP35" s="55">
        <v>8</v>
      </c>
      <c r="AQ35" s="55">
        <v>8</v>
      </c>
      <c r="AR35" s="55">
        <v>8</v>
      </c>
      <c r="AS35" s="55">
        <v>8</v>
      </c>
      <c r="AT35" s="125"/>
      <c r="AU35" s="55" t="s">
        <v>217</v>
      </c>
      <c r="AV35" s="55" t="s">
        <v>217</v>
      </c>
      <c r="AW35" s="67"/>
      <c r="AX35" s="126"/>
      <c r="AY35" s="67"/>
      <c r="AZ35" s="67"/>
      <c r="BA35" s="67"/>
      <c r="BB35" s="67"/>
      <c r="BC35" s="67"/>
      <c r="BD35" s="67"/>
      <c r="BE35" s="105"/>
      <c r="BF35" s="108"/>
      <c r="BG35" s="110">
        <f>E35+F35+G35+H35+I35+J35+K35+L35+M35+N35+O35+P35+Q35+R35+S35+T35+Y35+Z35</f>
        <v>24</v>
      </c>
    </row>
    <row r="36" spans="1:59" ht="31.5" customHeight="1">
      <c r="A36" s="201"/>
      <c r="B36" s="85" t="s">
        <v>224</v>
      </c>
      <c r="C36" s="84" t="s">
        <v>87</v>
      </c>
      <c r="D36" s="19" t="s">
        <v>21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8"/>
      <c r="U36" s="151"/>
      <c r="V36" s="24"/>
      <c r="W36" s="24"/>
      <c r="X36" s="24"/>
      <c r="Y36" s="18"/>
      <c r="Z36" s="18"/>
      <c r="AA36" s="55">
        <v>0</v>
      </c>
      <c r="AB36" s="55">
        <v>0</v>
      </c>
      <c r="AC36" s="55">
        <v>0</v>
      </c>
      <c r="AD36" s="55">
        <v>0</v>
      </c>
      <c r="AE36" s="143">
        <v>36</v>
      </c>
      <c r="AF36" s="143">
        <v>36</v>
      </c>
      <c r="AG36" s="143">
        <v>36</v>
      </c>
      <c r="AH36" s="143">
        <v>36</v>
      </c>
      <c r="AI36" s="55">
        <v>8</v>
      </c>
      <c r="AJ36" s="55">
        <v>8</v>
      </c>
      <c r="AK36" s="55">
        <v>8</v>
      </c>
      <c r="AL36" s="55">
        <v>8</v>
      </c>
      <c r="AM36" s="55">
        <v>8</v>
      </c>
      <c r="AN36" s="55">
        <v>8</v>
      </c>
      <c r="AO36" s="55">
        <v>8</v>
      </c>
      <c r="AP36" s="55">
        <v>8</v>
      </c>
      <c r="AQ36" s="55">
        <v>8</v>
      </c>
      <c r="AR36" s="55">
        <v>8</v>
      </c>
      <c r="AS36" s="55">
        <v>8</v>
      </c>
      <c r="AT36" s="125"/>
      <c r="AU36" s="55" t="s">
        <v>217</v>
      </c>
      <c r="AV36" s="55" t="s">
        <v>217</v>
      </c>
      <c r="AW36" s="152"/>
      <c r="AX36" s="153"/>
      <c r="AY36" s="152"/>
      <c r="AZ36" s="152"/>
      <c r="BA36" s="152"/>
      <c r="BB36" s="152"/>
      <c r="BC36" s="152"/>
      <c r="BD36" s="152"/>
      <c r="BE36" s="154"/>
      <c r="BF36" s="108">
        <v>144</v>
      </c>
      <c r="BG36" s="113"/>
    </row>
    <row r="37" spans="1:59" ht="31.5" customHeight="1">
      <c r="A37" s="201"/>
      <c r="B37" s="85" t="s">
        <v>225</v>
      </c>
      <c r="C37" s="84" t="s">
        <v>88</v>
      </c>
      <c r="D37" s="19" t="s">
        <v>21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1"/>
      <c r="V37" s="24"/>
      <c r="W37" s="24"/>
      <c r="X37" s="24"/>
      <c r="Y37" s="18"/>
      <c r="Z37" s="18"/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8</v>
      </c>
      <c r="AJ37" s="55">
        <v>8</v>
      </c>
      <c r="AK37" s="55">
        <v>8</v>
      </c>
      <c r="AL37" s="55">
        <v>8</v>
      </c>
      <c r="AM37" s="55">
        <v>8</v>
      </c>
      <c r="AN37" s="143">
        <v>36</v>
      </c>
      <c r="AO37" s="143">
        <v>36</v>
      </c>
      <c r="AP37" s="143">
        <v>36</v>
      </c>
      <c r="AQ37" s="143">
        <v>36</v>
      </c>
      <c r="AR37" s="143">
        <v>36</v>
      </c>
      <c r="AS37" s="143">
        <v>36</v>
      </c>
      <c r="AT37" s="125"/>
      <c r="AU37" s="55" t="s">
        <v>217</v>
      </c>
      <c r="AV37" s="55" t="s">
        <v>217</v>
      </c>
      <c r="AW37" s="152"/>
      <c r="AX37" s="153"/>
      <c r="AY37" s="152"/>
      <c r="AZ37" s="152"/>
      <c r="BA37" s="152"/>
      <c r="BB37" s="152"/>
      <c r="BC37" s="152"/>
      <c r="BD37" s="152"/>
      <c r="BE37" s="154"/>
      <c r="BF37" s="108">
        <v>216</v>
      </c>
      <c r="BG37" s="113"/>
    </row>
    <row r="38" spans="1:59" ht="31.5" customHeight="1">
      <c r="A38" s="201"/>
      <c r="B38" s="85"/>
      <c r="C38" s="84" t="s">
        <v>226</v>
      </c>
      <c r="D38" s="19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155"/>
      <c r="V38" s="129"/>
      <c r="W38" s="129"/>
      <c r="X38" s="129"/>
      <c r="Y38" s="147"/>
      <c r="Z38" s="147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7"/>
      <c r="AO38" s="157"/>
      <c r="AP38" s="157"/>
      <c r="AQ38" s="157"/>
      <c r="AR38" s="157"/>
      <c r="AS38" s="157"/>
      <c r="AT38" s="158"/>
      <c r="AU38" s="143">
        <v>36</v>
      </c>
      <c r="AV38" s="143">
        <v>36</v>
      </c>
      <c r="AW38" s="152"/>
      <c r="AX38" s="153"/>
      <c r="AY38" s="152"/>
      <c r="AZ38" s="152"/>
      <c r="BA38" s="152"/>
      <c r="BB38" s="152"/>
      <c r="BC38" s="152"/>
      <c r="BD38" s="152"/>
      <c r="BE38" s="154"/>
      <c r="BF38" s="21">
        <f>AU38+AV38</f>
        <v>72</v>
      </c>
      <c r="BG38" s="21"/>
    </row>
    <row r="39" spans="1:59" ht="12.75" customHeight="1" thickBot="1">
      <c r="A39" s="200"/>
      <c r="B39" s="160" t="s">
        <v>71</v>
      </c>
      <c r="C39" s="161"/>
      <c r="D39" s="162"/>
      <c r="E39" s="53">
        <f aca="true" t="shared" si="7" ref="E39:U40">E10+E14</f>
        <v>34</v>
      </c>
      <c r="F39" s="53">
        <f t="shared" si="7"/>
        <v>32</v>
      </c>
      <c r="G39" s="53">
        <f t="shared" si="7"/>
        <v>32</v>
      </c>
      <c r="H39" s="53">
        <f t="shared" si="7"/>
        <v>32</v>
      </c>
      <c r="I39" s="53">
        <f t="shared" si="7"/>
        <v>34</v>
      </c>
      <c r="J39" s="53">
        <f t="shared" si="7"/>
        <v>32</v>
      </c>
      <c r="K39" s="53">
        <f t="shared" si="7"/>
        <v>32</v>
      </c>
      <c r="L39" s="53">
        <f t="shared" si="7"/>
        <v>32</v>
      </c>
      <c r="M39" s="53">
        <f t="shared" si="7"/>
        <v>34</v>
      </c>
      <c r="N39" s="53">
        <f t="shared" si="7"/>
        <v>34</v>
      </c>
      <c r="O39" s="53">
        <f t="shared" si="7"/>
        <v>32</v>
      </c>
      <c r="P39" s="53">
        <f t="shared" si="7"/>
        <v>34</v>
      </c>
      <c r="Q39" s="53">
        <f t="shared" si="7"/>
        <v>34</v>
      </c>
      <c r="R39" s="53">
        <f t="shared" si="7"/>
        <v>36</v>
      </c>
      <c r="S39" s="53">
        <f t="shared" si="7"/>
        <v>32</v>
      </c>
      <c r="T39" s="53">
        <f t="shared" si="7"/>
        <v>35</v>
      </c>
      <c r="U39" s="62">
        <f t="shared" si="7"/>
        <v>36</v>
      </c>
      <c r="V39" s="52"/>
      <c r="W39" s="52"/>
      <c r="X39" s="52"/>
      <c r="Y39" s="88">
        <f>Y10+Y14</f>
        <v>32</v>
      </c>
      <c r="Z39" s="88">
        <f>Z10+Z14</f>
        <v>34</v>
      </c>
      <c r="AA39" s="39">
        <v>36</v>
      </c>
      <c r="AB39" s="39">
        <v>36</v>
      </c>
      <c r="AC39" s="39">
        <v>36</v>
      </c>
      <c r="AD39" s="39">
        <v>36</v>
      </c>
      <c r="AE39" s="39">
        <v>36</v>
      </c>
      <c r="AF39" s="39">
        <v>36</v>
      </c>
      <c r="AG39" s="39">
        <v>36</v>
      </c>
      <c r="AH39" s="39">
        <v>36</v>
      </c>
      <c r="AI39" s="39">
        <v>36</v>
      </c>
      <c r="AJ39" s="39">
        <v>36</v>
      </c>
      <c r="AK39" s="39">
        <v>36</v>
      </c>
      <c r="AL39" s="39">
        <v>36</v>
      </c>
      <c r="AM39" s="39">
        <v>36</v>
      </c>
      <c r="AN39" s="39">
        <v>36</v>
      </c>
      <c r="AO39" s="39">
        <v>36</v>
      </c>
      <c r="AP39" s="39">
        <v>36</v>
      </c>
      <c r="AQ39" s="39">
        <v>36</v>
      </c>
      <c r="AR39" s="39">
        <v>36</v>
      </c>
      <c r="AS39" s="39">
        <v>36</v>
      </c>
      <c r="AT39" s="39">
        <v>36</v>
      </c>
      <c r="AU39" s="39">
        <v>36</v>
      </c>
      <c r="AV39" s="53">
        <f>36</f>
        <v>36</v>
      </c>
      <c r="AW39" s="53"/>
      <c r="AX39" s="25"/>
      <c r="AY39" s="25"/>
      <c r="AZ39" s="25"/>
      <c r="BA39" s="25"/>
      <c r="BB39" s="25"/>
      <c r="BC39" s="25"/>
      <c r="BD39" s="25"/>
      <c r="BE39" s="70"/>
      <c r="BF39" s="112">
        <f>BF8+BF22+BF23++BF28+BF29+BF36+AN37+AO37+AP37+AQ37+AR37+AS37+AU38+AV38</f>
        <v>1425</v>
      </c>
      <c r="BG39" s="113">
        <f>BG9</f>
        <v>51</v>
      </c>
    </row>
    <row r="40" spans="1:59" ht="12.75" customHeight="1" thickTop="1">
      <c r="A40" s="200"/>
      <c r="B40" s="163" t="s">
        <v>72</v>
      </c>
      <c r="C40" s="164"/>
      <c r="D40" s="165"/>
      <c r="E40" s="39">
        <f t="shared" si="7"/>
        <v>2</v>
      </c>
      <c r="F40" s="39">
        <f t="shared" si="7"/>
        <v>4</v>
      </c>
      <c r="G40" s="39">
        <f t="shared" si="7"/>
        <v>4</v>
      </c>
      <c r="H40" s="39">
        <f t="shared" si="7"/>
        <v>4</v>
      </c>
      <c r="I40" s="39">
        <f t="shared" si="7"/>
        <v>2</v>
      </c>
      <c r="J40" s="39">
        <f t="shared" si="7"/>
        <v>4</v>
      </c>
      <c r="K40" s="39">
        <f t="shared" si="7"/>
        <v>4</v>
      </c>
      <c r="L40" s="39">
        <f t="shared" si="7"/>
        <v>4</v>
      </c>
      <c r="M40" s="39">
        <f t="shared" si="7"/>
        <v>2</v>
      </c>
      <c r="N40" s="39">
        <f t="shared" si="7"/>
        <v>2</v>
      </c>
      <c r="O40" s="39">
        <f t="shared" si="7"/>
        <v>4</v>
      </c>
      <c r="P40" s="39">
        <f t="shared" si="7"/>
        <v>2</v>
      </c>
      <c r="Q40" s="39">
        <f t="shared" si="7"/>
        <v>2</v>
      </c>
      <c r="R40" s="39">
        <f t="shared" si="7"/>
        <v>0</v>
      </c>
      <c r="S40" s="39">
        <f t="shared" si="7"/>
        <v>4</v>
      </c>
      <c r="T40" s="39">
        <f t="shared" si="7"/>
        <v>1</v>
      </c>
      <c r="U40" s="75">
        <f t="shared" si="7"/>
        <v>0</v>
      </c>
      <c r="V40" s="20"/>
      <c r="W40" s="20"/>
      <c r="X40" s="20"/>
      <c r="Y40" s="39">
        <f>Y11+Y15</f>
        <v>4</v>
      </c>
      <c r="Z40" s="39">
        <f>Z11+Z15</f>
        <v>2</v>
      </c>
      <c r="AA40" s="39">
        <f aca="true" t="shared" si="8" ref="AA40:AF40">AA11+AA15</f>
        <v>0</v>
      </c>
      <c r="AB40" s="39">
        <f t="shared" si="8"/>
        <v>0</v>
      </c>
      <c r="AC40" s="39">
        <f t="shared" si="8"/>
        <v>0</v>
      </c>
      <c r="AD40" s="39">
        <f t="shared" si="8"/>
        <v>0</v>
      </c>
      <c r="AE40" s="39">
        <f t="shared" si="8"/>
        <v>0</v>
      </c>
      <c r="AF40" s="39">
        <f t="shared" si="8"/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21">
        <v>0</v>
      </c>
      <c r="AW40" s="21"/>
      <c r="AX40" s="21"/>
      <c r="AY40" s="21"/>
      <c r="AZ40" s="21"/>
      <c r="BA40" s="21"/>
      <c r="BB40" s="21"/>
      <c r="BC40" s="21"/>
      <c r="BD40" s="21"/>
      <c r="BE40" s="106"/>
      <c r="BF40" s="114"/>
      <c r="BG40" s="109"/>
    </row>
    <row r="41" spans="1:59" ht="12.75" customHeight="1" thickBot="1">
      <c r="A41" s="202"/>
      <c r="B41" s="166" t="s">
        <v>43</v>
      </c>
      <c r="C41" s="167"/>
      <c r="D41" s="168"/>
      <c r="E41" s="43">
        <f>SUM(E39:E40)</f>
        <v>36</v>
      </c>
      <c r="F41" s="43">
        <f aca="true" t="shared" si="9" ref="F41:U41">SUM(F39:F40)</f>
        <v>36</v>
      </c>
      <c r="G41" s="43">
        <f t="shared" si="9"/>
        <v>36</v>
      </c>
      <c r="H41" s="43">
        <f t="shared" si="9"/>
        <v>36</v>
      </c>
      <c r="I41" s="43">
        <f t="shared" si="9"/>
        <v>36</v>
      </c>
      <c r="J41" s="43">
        <f t="shared" si="9"/>
        <v>36</v>
      </c>
      <c r="K41" s="43">
        <f t="shared" si="9"/>
        <v>36</v>
      </c>
      <c r="L41" s="43">
        <f>SUM(L39:L40)</f>
        <v>36</v>
      </c>
      <c r="M41" s="43">
        <f>SUM(M39:M40)</f>
        <v>36</v>
      </c>
      <c r="N41" s="43">
        <f t="shared" si="9"/>
        <v>36</v>
      </c>
      <c r="O41" s="43">
        <f t="shared" si="9"/>
        <v>36</v>
      </c>
      <c r="P41" s="43">
        <f t="shared" si="9"/>
        <v>36</v>
      </c>
      <c r="Q41" s="43">
        <f>SUM(Q39:Q40)</f>
        <v>36</v>
      </c>
      <c r="R41" s="43">
        <f t="shared" si="9"/>
        <v>36</v>
      </c>
      <c r="S41" s="43">
        <f t="shared" si="9"/>
        <v>36</v>
      </c>
      <c r="T41" s="43">
        <f t="shared" si="9"/>
        <v>36</v>
      </c>
      <c r="U41" s="43">
        <f t="shared" si="9"/>
        <v>36</v>
      </c>
      <c r="V41" s="49"/>
      <c r="W41" s="56"/>
      <c r="X41" s="56"/>
      <c r="Y41" s="124">
        <f>SUM(Y39:Y40)</f>
        <v>36</v>
      </c>
      <c r="Z41" s="124">
        <f aca="true" t="shared" si="10" ref="Z41:AV41">SUM(Z39:Z40)</f>
        <v>36</v>
      </c>
      <c r="AA41" s="124">
        <f t="shared" si="10"/>
        <v>36</v>
      </c>
      <c r="AB41" s="124">
        <f t="shared" si="10"/>
        <v>36</v>
      </c>
      <c r="AC41" s="43">
        <f t="shared" si="10"/>
        <v>36</v>
      </c>
      <c r="AD41" s="43">
        <f t="shared" si="10"/>
        <v>36</v>
      </c>
      <c r="AE41" s="43">
        <f t="shared" si="10"/>
        <v>36</v>
      </c>
      <c r="AF41" s="43">
        <f t="shared" si="10"/>
        <v>36</v>
      </c>
      <c r="AG41" s="43">
        <f t="shared" si="10"/>
        <v>36</v>
      </c>
      <c r="AH41" s="43">
        <f t="shared" si="10"/>
        <v>36</v>
      </c>
      <c r="AI41" s="43">
        <f t="shared" si="10"/>
        <v>36</v>
      </c>
      <c r="AJ41" s="43">
        <f t="shared" si="10"/>
        <v>36</v>
      </c>
      <c r="AK41" s="43">
        <f t="shared" si="10"/>
        <v>36</v>
      </c>
      <c r="AL41" s="43">
        <f t="shared" si="10"/>
        <v>36</v>
      </c>
      <c r="AM41" s="43">
        <f t="shared" si="10"/>
        <v>36</v>
      </c>
      <c r="AN41" s="43">
        <f t="shared" si="10"/>
        <v>36</v>
      </c>
      <c r="AO41" s="43">
        <f t="shared" si="10"/>
        <v>36</v>
      </c>
      <c r="AP41" s="43">
        <f t="shared" si="10"/>
        <v>36</v>
      </c>
      <c r="AQ41" s="43">
        <f t="shared" si="10"/>
        <v>36</v>
      </c>
      <c r="AR41" s="43">
        <f t="shared" si="10"/>
        <v>36</v>
      </c>
      <c r="AS41" s="43">
        <f t="shared" si="10"/>
        <v>36</v>
      </c>
      <c r="AT41" s="43">
        <f t="shared" si="10"/>
        <v>36</v>
      </c>
      <c r="AU41" s="43">
        <f t="shared" si="10"/>
        <v>36</v>
      </c>
      <c r="AV41" s="43">
        <f t="shared" si="10"/>
        <v>36</v>
      </c>
      <c r="AW41" s="43"/>
      <c r="AX41" s="49"/>
      <c r="AY41" s="49"/>
      <c r="AZ41" s="49"/>
      <c r="BA41" s="49"/>
      <c r="BB41" s="49"/>
      <c r="BC41" s="49"/>
      <c r="BD41" s="49"/>
      <c r="BE41" s="107"/>
      <c r="BF41" s="169">
        <f>BF39+BG39</f>
        <v>1476</v>
      </c>
      <c r="BG41" s="170"/>
    </row>
    <row r="42" ht="13.5" thickTop="1"/>
    <row r="43" spans="20:24" ht="12.75">
      <c r="T43" s="59"/>
      <c r="U43" s="59"/>
      <c r="V43" s="59"/>
      <c r="W43" s="59"/>
      <c r="X43" s="59"/>
    </row>
    <row r="44" spans="19:40" ht="15.75">
      <c r="S44" s="97"/>
      <c r="T44" s="58"/>
      <c r="U44" s="99" t="s">
        <v>149</v>
      </c>
      <c r="V44" s="99"/>
      <c r="W44" s="100"/>
      <c r="X44" s="98"/>
      <c r="Y44" s="98"/>
      <c r="Z44" s="98"/>
      <c r="AA44" s="98"/>
      <c r="AC44" s="98"/>
      <c r="AD44" s="55">
        <v>8</v>
      </c>
      <c r="AE44" s="98" t="s">
        <v>210</v>
      </c>
      <c r="AF44" s="98"/>
      <c r="AG44" s="98"/>
      <c r="AH44" s="98"/>
      <c r="AI44" s="98"/>
      <c r="AJ44" s="98"/>
      <c r="AK44" s="98"/>
      <c r="AL44" s="98"/>
      <c r="AM44" s="98"/>
      <c r="AN44" s="98"/>
    </row>
    <row r="45" spans="20:40" ht="15.75">
      <c r="T45" s="60"/>
      <c r="U45" s="100"/>
      <c r="V45" s="100"/>
      <c r="W45" s="100"/>
      <c r="X45" s="99"/>
      <c r="Y45" s="98"/>
      <c r="Z45" s="98"/>
      <c r="AA45" s="98"/>
      <c r="AC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20:40" ht="15.75">
      <c r="T46" s="54"/>
      <c r="U46" s="100" t="s">
        <v>150</v>
      </c>
      <c r="V46" s="100"/>
      <c r="W46" s="100"/>
      <c r="X46" s="98"/>
      <c r="Y46" s="98"/>
      <c r="Z46" s="98"/>
      <c r="AA46" s="98"/>
      <c r="AC46" s="98"/>
      <c r="AD46" s="55">
        <v>0</v>
      </c>
      <c r="AE46" s="98" t="s">
        <v>87</v>
      </c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21" ht="12.75">
      <c r="A47" s="17"/>
      <c r="T47" s="60"/>
      <c r="U47" s="61"/>
    </row>
    <row r="48" spans="20:31" ht="12.75">
      <c r="T48" s="60"/>
      <c r="U48" s="61"/>
      <c r="AD48" s="55" t="s">
        <v>217</v>
      </c>
      <c r="AE48" s="159" t="s">
        <v>227</v>
      </c>
    </row>
    <row r="49" spans="20:21" ht="12.75">
      <c r="T49" s="60"/>
      <c r="U49" s="61"/>
    </row>
    <row r="50" spans="20:21" ht="12.75">
      <c r="T50" s="60"/>
      <c r="U50" s="61"/>
    </row>
    <row r="51" spans="20:21" ht="12.75">
      <c r="T51" s="60"/>
      <c r="U51" s="61"/>
    </row>
    <row r="52" spans="20:21" ht="12.75">
      <c r="T52" s="60"/>
      <c r="U52" s="61"/>
    </row>
    <row r="53" spans="20:21" ht="12.75">
      <c r="T53" s="60"/>
      <c r="U53" s="60"/>
    </row>
  </sheetData>
  <sheetProtection/>
  <mergeCells count="39">
    <mergeCell ref="B34:B35"/>
    <mergeCell ref="C34:C35"/>
    <mergeCell ref="B39:D39"/>
    <mergeCell ref="B40:D40"/>
    <mergeCell ref="B41:D41"/>
    <mergeCell ref="BF41:BG41"/>
    <mergeCell ref="B26:B27"/>
    <mergeCell ref="C26:C27"/>
    <mergeCell ref="B30:B31"/>
    <mergeCell ref="C30:C31"/>
    <mergeCell ref="B32:B33"/>
    <mergeCell ref="C32:C33"/>
    <mergeCell ref="C16:C17"/>
    <mergeCell ref="B18:B19"/>
    <mergeCell ref="C18:C19"/>
    <mergeCell ref="B20:B21"/>
    <mergeCell ref="C20:C21"/>
    <mergeCell ref="B24:B25"/>
    <mergeCell ref="C24:C25"/>
    <mergeCell ref="A8:A41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2:A7"/>
    <mergeCell ref="B2:B7"/>
    <mergeCell ref="C2:C7"/>
    <mergeCell ref="D2:D7"/>
    <mergeCell ref="BF2:BF7"/>
    <mergeCell ref="BG2:BG7"/>
    <mergeCell ref="E3:BE3"/>
    <mergeCell ref="E5:BE5"/>
    <mergeCell ref="V6:W6"/>
    <mergeCell ref="V7:W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10">
      <selection activeCell="G6" sqref="G6"/>
    </sheetView>
  </sheetViews>
  <sheetFormatPr defaultColWidth="9.00390625" defaultRowHeight="12.75"/>
  <sheetData>
    <row r="1" spans="1:58" ht="74.25" thickBot="1">
      <c r="A1" s="262" t="s">
        <v>0</v>
      </c>
      <c r="B1" s="262" t="s">
        <v>1</v>
      </c>
      <c r="C1" s="262" t="s">
        <v>2</v>
      </c>
      <c r="D1" s="262" t="s">
        <v>3</v>
      </c>
      <c r="E1" s="13" t="s">
        <v>15</v>
      </c>
      <c r="F1" s="9" t="s">
        <v>4</v>
      </c>
      <c r="G1" s="13" t="s">
        <v>44</v>
      </c>
      <c r="H1" s="9" t="s">
        <v>5</v>
      </c>
      <c r="I1" s="4" t="s">
        <v>45</v>
      </c>
      <c r="J1" s="8" t="s">
        <v>6</v>
      </c>
      <c r="K1" s="14" t="s">
        <v>46</v>
      </c>
      <c r="L1" s="8" t="s">
        <v>7</v>
      </c>
      <c r="M1" s="14" t="s">
        <v>47</v>
      </c>
      <c r="N1" s="8" t="s">
        <v>8</v>
      </c>
      <c r="O1" s="14" t="s">
        <v>48</v>
      </c>
      <c r="P1" s="8" t="s">
        <v>9</v>
      </c>
      <c r="Q1" s="14" t="s">
        <v>49</v>
      </c>
      <c r="R1" s="8" t="s">
        <v>10</v>
      </c>
      <c r="S1" s="13" t="s">
        <v>50</v>
      </c>
      <c r="T1" s="15" t="s">
        <v>11</v>
      </c>
      <c r="U1" s="3" t="s">
        <v>51</v>
      </c>
      <c r="V1" s="8" t="s">
        <v>12</v>
      </c>
      <c r="W1" s="13" t="s">
        <v>52</v>
      </c>
      <c r="X1" s="15" t="s">
        <v>13</v>
      </c>
      <c r="Y1" s="13" t="s">
        <v>53</v>
      </c>
      <c r="Z1" s="9" t="s">
        <v>54</v>
      </c>
      <c r="AA1" s="13" t="s">
        <v>55</v>
      </c>
      <c r="AB1" s="16" t="s">
        <v>14</v>
      </c>
      <c r="AC1" s="14" t="s">
        <v>56</v>
      </c>
      <c r="AD1" s="258" t="s">
        <v>57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3.5" thickBot="1">
      <c r="A2" s="263"/>
      <c r="B2" s="263"/>
      <c r="C2" s="263"/>
      <c r="D2" s="263"/>
      <c r="E2" s="261" t="s">
        <v>16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50"/>
      <c r="AD2" s="259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2.75">
      <c r="A3" s="263"/>
      <c r="B3" s="263"/>
      <c r="C3" s="263"/>
      <c r="D3" s="26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59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2.75">
      <c r="A4" s="263"/>
      <c r="B4" s="263"/>
      <c r="C4" s="263"/>
      <c r="D4" s="26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5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3.5" thickBot="1">
      <c r="A5" s="264"/>
      <c r="B5" s="264"/>
      <c r="C5" s="264"/>
      <c r="D5" s="26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60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5" thickBot="1">
      <c r="A6" s="3">
        <v>35</v>
      </c>
      <c r="B6" s="3">
        <v>36</v>
      </c>
      <c r="C6" s="3">
        <v>37</v>
      </c>
      <c r="D6" s="3">
        <v>38</v>
      </c>
      <c r="E6" s="3">
        <v>39</v>
      </c>
      <c r="F6" s="3">
        <v>40</v>
      </c>
      <c r="G6" s="3">
        <v>41</v>
      </c>
      <c r="H6" s="4">
        <v>42</v>
      </c>
      <c r="I6" s="4">
        <v>43</v>
      </c>
      <c r="J6" s="4">
        <v>44</v>
      </c>
      <c r="K6" s="4">
        <v>45</v>
      </c>
      <c r="L6" s="4">
        <v>46</v>
      </c>
      <c r="M6" s="4">
        <v>47</v>
      </c>
      <c r="N6" s="4">
        <v>48</v>
      </c>
      <c r="O6" s="4">
        <v>49</v>
      </c>
      <c r="P6" s="4">
        <v>50</v>
      </c>
      <c r="Q6" s="4">
        <v>51</v>
      </c>
      <c r="R6" s="4">
        <v>52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6</v>
      </c>
      <c r="Y6" s="4">
        <v>7</v>
      </c>
      <c r="Z6" s="4">
        <v>8</v>
      </c>
      <c r="AA6" s="4">
        <v>9</v>
      </c>
      <c r="AB6" s="4">
        <v>10</v>
      </c>
      <c r="AC6" s="4">
        <v>11</v>
      </c>
      <c r="AD6" s="3">
        <v>12</v>
      </c>
      <c r="AE6" s="3">
        <v>13</v>
      </c>
      <c r="AF6" s="3">
        <v>14</v>
      </c>
      <c r="AG6" s="3">
        <v>15</v>
      </c>
      <c r="AH6" s="4">
        <v>16</v>
      </c>
      <c r="AI6" s="3">
        <v>17</v>
      </c>
      <c r="AJ6" s="3">
        <v>18</v>
      </c>
      <c r="AK6" s="3">
        <v>19</v>
      </c>
      <c r="AL6" s="3">
        <v>20</v>
      </c>
      <c r="AM6" s="3">
        <v>21</v>
      </c>
      <c r="AN6" s="3">
        <v>22</v>
      </c>
      <c r="AO6" s="3">
        <v>23</v>
      </c>
      <c r="AP6" s="3">
        <v>24</v>
      </c>
      <c r="AQ6" s="3">
        <v>25</v>
      </c>
      <c r="AR6" s="3">
        <v>26</v>
      </c>
      <c r="AS6" s="3">
        <v>27</v>
      </c>
      <c r="AT6" s="3">
        <v>28</v>
      </c>
      <c r="AU6" s="3">
        <v>29</v>
      </c>
      <c r="AV6" s="3">
        <v>30</v>
      </c>
      <c r="AW6" s="3">
        <v>31</v>
      </c>
      <c r="AX6" s="3">
        <v>32</v>
      </c>
      <c r="AY6" s="3">
        <v>33</v>
      </c>
      <c r="AZ6" s="3">
        <v>34</v>
      </c>
      <c r="BA6" s="4">
        <v>35</v>
      </c>
      <c r="BB6" s="2"/>
      <c r="BC6" s="2"/>
      <c r="BD6" s="2"/>
      <c r="BE6" s="2"/>
      <c r="BF6" s="2"/>
    </row>
    <row r="7" spans="1:58" ht="13.5" thickBot="1">
      <c r="A7" s="249" t="s">
        <v>17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50"/>
      <c r="BB7" s="2"/>
      <c r="BC7" s="2"/>
      <c r="BD7" s="2"/>
      <c r="BE7" s="2"/>
      <c r="BF7" s="2"/>
    </row>
    <row r="8" spans="1:58" ht="1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18</v>
      </c>
      <c r="P8" s="4">
        <v>19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3">
        <v>30</v>
      </c>
      <c r="AE8" s="3">
        <v>31</v>
      </c>
      <c r="AF8" s="3">
        <v>32</v>
      </c>
      <c r="AG8" s="3">
        <v>33</v>
      </c>
      <c r="AH8" s="4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  <c r="AR8" s="3">
        <v>44</v>
      </c>
      <c r="AS8" s="3">
        <v>45</v>
      </c>
      <c r="AT8" s="3">
        <v>46</v>
      </c>
      <c r="AU8" s="3">
        <v>47</v>
      </c>
      <c r="AV8" s="3">
        <v>48</v>
      </c>
      <c r="AW8" s="3">
        <v>49</v>
      </c>
      <c r="AX8" s="3">
        <v>50</v>
      </c>
      <c r="AY8" s="3">
        <v>51</v>
      </c>
      <c r="AZ8" s="3">
        <v>52</v>
      </c>
      <c r="BA8" s="4">
        <v>53</v>
      </c>
      <c r="BB8" s="2"/>
      <c r="BC8" s="2"/>
      <c r="BD8" s="2"/>
      <c r="BE8" s="2"/>
      <c r="BF8" s="2"/>
    </row>
    <row r="9" spans="1:58" ht="13.5" thickBot="1">
      <c r="A9" s="251" t="s">
        <v>58</v>
      </c>
      <c r="B9" s="235" t="s">
        <v>19</v>
      </c>
      <c r="C9" s="254" t="s">
        <v>20</v>
      </c>
      <c r="D9" s="5" t="s">
        <v>21</v>
      </c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  <c r="AI9" s="6"/>
      <c r="AJ9" s="6"/>
      <c r="AK9" s="6"/>
      <c r="AL9" s="5"/>
      <c r="AM9" s="6"/>
      <c r="AN9" s="6"/>
      <c r="AO9" s="6"/>
      <c r="AP9" s="6"/>
      <c r="AQ9" s="6"/>
      <c r="AR9" s="7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  <c r="BF9" s="6"/>
    </row>
    <row r="10" spans="1:58" ht="13.5" thickBot="1">
      <c r="A10" s="252"/>
      <c r="B10" s="236"/>
      <c r="C10" s="255"/>
      <c r="D10" s="5" t="s">
        <v>22</v>
      </c>
      <c r="E10" s="6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  <c r="AL10" s="5"/>
      <c r="AM10" s="6"/>
      <c r="AN10" s="6"/>
      <c r="AO10" s="6"/>
      <c r="AP10" s="6"/>
      <c r="AQ10" s="6"/>
      <c r="AR10" s="7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5"/>
      <c r="BF10" s="6"/>
    </row>
    <row r="11" spans="1:58" ht="13.5" thickBot="1">
      <c r="A11" s="252"/>
      <c r="B11" s="243" t="s">
        <v>23</v>
      </c>
      <c r="C11" s="256" t="s">
        <v>24</v>
      </c>
      <c r="D11" s="8" t="s">
        <v>21</v>
      </c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9"/>
      <c r="AJ11" s="9"/>
      <c r="AK11" s="9"/>
      <c r="AL11" s="8"/>
      <c r="AM11" s="9"/>
      <c r="AN11" s="9"/>
      <c r="AO11" s="9"/>
      <c r="AP11" s="9"/>
      <c r="AQ11" s="9"/>
      <c r="AR11" s="10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  <c r="BF11" s="9"/>
    </row>
    <row r="12" spans="1:58" ht="13.5" thickBot="1">
      <c r="A12" s="252"/>
      <c r="B12" s="244"/>
      <c r="C12" s="257"/>
      <c r="D12" s="8" t="s">
        <v>22</v>
      </c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9"/>
      <c r="AJ12" s="9"/>
      <c r="AK12" s="9"/>
      <c r="AL12" s="8"/>
      <c r="AM12" s="9"/>
      <c r="AN12" s="9"/>
      <c r="AO12" s="9"/>
      <c r="AP12" s="9"/>
      <c r="AQ12" s="9"/>
      <c r="AR12" s="1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8"/>
      <c r="BF12" s="9"/>
    </row>
    <row r="13" spans="1:58" ht="13.5" thickBot="1">
      <c r="A13" s="252"/>
      <c r="B13" s="243" t="s">
        <v>25</v>
      </c>
      <c r="C13" s="256" t="s">
        <v>26</v>
      </c>
      <c r="D13" s="8" t="s">
        <v>21</v>
      </c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8"/>
      <c r="AM13" s="9"/>
      <c r="AN13" s="9"/>
      <c r="AO13" s="9"/>
      <c r="AP13" s="9"/>
      <c r="AQ13" s="9"/>
      <c r="AR13" s="10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8"/>
      <c r="BF13" s="9"/>
    </row>
    <row r="14" spans="1:58" ht="13.5" thickBot="1">
      <c r="A14" s="252"/>
      <c r="B14" s="244"/>
      <c r="C14" s="257"/>
      <c r="D14" s="8" t="s">
        <v>22</v>
      </c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9"/>
      <c r="AJ14" s="9"/>
      <c r="AK14" s="9"/>
      <c r="AL14" s="8"/>
      <c r="AM14" s="9"/>
      <c r="AN14" s="9"/>
      <c r="AO14" s="9"/>
      <c r="AP14" s="9"/>
      <c r="AQ14" s="9"/>
      <c r="AR14" s="1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8"/>
      <c r="BF14" s="9"/>
    </row>
    <row r="15" spans="1:58" ht="13.5" thickBot="1">
      <c r="A15" s="252"/>
      <c r="B15" s="235" t="s">
        <v>27</v>
      </c>
      <c r="C15" s="233" t="s">
        <v>64</v>
      </c>
      <c r="D15" s="5" t="s">
        <v>21</v>
      </c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6"/>
      <c r="AJ15" s="6"/>
      <c r="AK15" s="6"/>
      <c r="AL15" s="5"/>
      <c r="AM15" s="6"/>
      <c r="AN15" s="6"/>
      <c r="AO15" s="6"/>
      <c r="AP15" s="6"/>
      <c r="AQ15" s="6"/>
      <c r="AR15" s="7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"/>
      <c r="BF15" s="6"/>
    </row>
    <row r="16" spans="1:58" ht="13.5" thickBot="1">
      <c r="A16" s="252"/>
      <c r="B16" s="236"/>
      <c r="C16" s="234"/>
      <c r="D16" s="5" t="s">
        <v>22</v>
      </c>
      <c r="E16" s="6"/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6"/>
      <c r="AJ16" s="6"/>
      <c r="AK16" s="6"/>
      <c r="AL16" s="5"/>
      <c r="AM16" s="6"/>
      <c r="AN16" s="6"/>
      <c r="AO16" s="6"/>
      <c r="AP16" s="6"/>
      <c r="AQ16" s="6"/>
      <c r="AR16" s="7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5"/>
      <c r="BF16" s="6"/>
    </row>
    <row r="17" spans="1:58" ht="13.5" thickBot="1">
      <c r="A17" s="252"/>
      <c r="B17" s="247" t="s">
        <v>62</v>
      </c>
      <c r="C17" s="245"/>
      <c r="D17" s="8" t="s">
        <v>21</v>
      </c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9"/>
      <c r="AJ17" s="9"/>
      <c r="AK17" s="9"/>
      <c r="AL17" s="8"/>
      <c r="AM17" s="9"/>
      <c r="AN17" s="9"/>
      <c r="AO17" s="9"/>
      <c r="AP17" s="9"/>
      <c r="AQ17" s="9"/>
      <c r="AR17" s="10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8"/>
      <c r="BF17" s="9"/>
    </row>
    <row r="18" spans="1:58" ht="13.5" thickBot="1">
      <c r="A18" s="252"/>
      <c r="B18" s="248"/>
      <c r="C18" s="246"/>
      <c r="D18" s="8" t="s">
        <v>22</v>
      </c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9"/>
      <c r="AJ18" s="9"/>
      <c r="AK18" s="9"/>
      <c r="AL18" s="8"/>
      <c r="AM18" s="9"/>
      <c r="AN18" s="9"/>
      <c r="AO18" s="9"/>
      <c r="AP18" s="9"/>
      <c r="AQ18" s="9"/>
      <c r="AR18" s="10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8"/>
      <c r="BF18" s="9"/>
    </row>
    <row r="19" spans="1:58" ht="13.5" thickBot="1">
      <c r="A19" s="252"/>
      <c r="B19" s="235" t="s">
        <v>28</v>
      </c>
      <c r="C19" s="11" t="s">
        <v>59</v>
      </c>
      <c r="D19" s="5" t="s">
        <v>21</v>
      </c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6"/>
      <c r="AJ19" s="6"/>
      <c r="AK19" s="6"/>
      <c r="AL19" s="5"/>
      <c r="AM19" s="6"/>
      <c r="AN19" s="6"/>
      <c r="AO19" s="6"/>
      <c r="AP19" s="6"/>
      <c r="AQ19" s="6"/>
      <c r="AR19" s="7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</row>
    <row r="20" spans="1:58" ht="13.5" thickBot="1">
      <c r="A20" s="252"/>
      <c r="B20" s="236"/>
      <c r="C20" s="12" t="s">
        <v>60</v>
      </c>
      <c r="D20" s="5" t="s">
        <v>22</v>
      </c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6"/>
      <c r="AL20" s="5"/>
      <c r="AM20" s="6"/>
      <c r="AN20" s="6"/>
      <c r="AO20" s="6"/>
      <c r="AP20" s="6"/>
      <c r="AQ20" s="6"/>
      <c r="AR20" s="7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5"/>
      <c r="BF20" s="6"/>
    </row>
    <row r="21" spans="1:58" ht="13.5" thickBot="1">
      <c r="A21" s="252"/>
      <c r="B21" s="247" t="s">
        <v>63</v>
      </c>
      <c r="C21" s="245"/>
      <c r="D21" s="8" t="s">
        <v>21</v>
      </c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9"/>
      <c r="AJ21" s="9"/>
      <c r="AK21" s="9"/>
      <c r="AL21" s="8"/>
      <c r="AM21" s="9"/>
      <c r="AN21" s="9"/>
      <c r="AO21" s="9"/>
      <c r="AP21" s="9"/>
      <c r="AQ21" s="9"/>
      <c r="AR21" s="1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8"/>
      <c r="BF21" s="9"/>
    </row>
    <row r="22" spans="1:58" ht="13.5" thickBot="1">
      <c r="A22" s="252"/>
      <c r="B22" s="248"/>
      <c r="C22" s="246"/>
      <c r="D22" s="8" t="s">
        <v>22</v>
      </c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9"/>
      <c r="AJ22" s="9"/>
      <c r="AK22" s="9"/>
      <c r="AL22" s="8"/>
      <c r="AM22" s="9"/>
      <c r="AN22" s="9"/>
      <c r="AO22" s="9"/>
      <c r="AP22" s="9"/>
      <c r="AQ22" s="9"/>
      <c r="AR22" s="10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8"/>
      <c r="BF22" s="9"/>
    </row>
    <row r="23" spans="1:58" ht="13.5" thickBot="1">
      <c r="A23" s="252"/>
      <c r="B23" s="235" t="s">
        <v>32</v>
      </c>
      <c r="C23" s="233" t="s">
        <v>65</v>
      </c>
      <c r="D23" s="5" t="s">
        <v>21</v>
      </c>
      <c r="E23" s="6"/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6"/>
      <c r="AL23" s="5"/>
      <c r="AM23" s="6"/>
      <c r="AN23" s="6"/>
      <c r="AO23" s="6"/>
      <c r="AP23" s="6"/>
      <c r="AQ23" s="6"/>
      <c r="AR23" s="7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5"/>
      <c r="BF23" s="6"/>
    </row>
    <row r="24" spans="1:58" ht="13.5" thickBot="1">
      <c r="A24" s="252"/>
      <c r="B24" s="236"/>
      <c r="C24" s="234"/>
      <c r="D24" s="5" t="s">
        <v>22</v>
      </c>
      <c r="E24" s="6"/>
      <c r="F24" s="6"/>
      <c r="G24" s="6"/>
      <c r="H24" s="6"/>
      <c r="I24" s="6"/>
      <c r="J24" s="6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6"/>
      <c r="AL24" s="5"/>
      <c r="AM24" s="6"/>
      <c r="AN24" s="6"/>
      <c r="AO24" s="6"/>
      <c r="AP24" s="6"/>
      <c r="AQ24" s="6"/>
      <c r="AR24" s="7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5"/>
      <c r="BF24" s="6"/>
    </row>
    <row r="25" spans="1:58" ht="13.5" thickBot="1">
      <c r="A25" s="252"/>
      <c r="B25" s="235" t="s">
        <v>29</v>
      </c>
      <c r="C25" s="233" t="s">
        <v>66</v>
      </c>
      <c r="D25" s="5" t="s">
        <v>21</v>
      </c>
      <c r="E25" s="6"/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6"/>
      <c r="AL25" s="5"/>
      <c r="AM25" s="6"/>
      <c r="AN25" s="6"/>
      <c r="AO25" s="6"/>
      <c r="AP25" s="6"/>
      <c r="AQ25" s="6"/>
      <c r="AR25" s="7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5"/>
      <c r="BF25" s="6"/>
    </row>
    <row r="26" spans="1:58" ht="13.5" thickBot="1">
      <c r="A26" s="252"/>
      <c r="B26" s="236"/>
      <c r="C26" s="234"/>
      <c r="D26" s="5" t="s">
        <v>22</v>
      </c>
      <c r="E26" s="6"/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6"/>
      <c r="AL26" s="5"/>
      <c r="AM26" s="6"/>
      <c r="AN26" s="6"/>
      <c r="AO26" s="6"/>
      <c r="AP26" s="6"/>
      <c r="AQ26" s="6"/>
      <c r="AR26" s="7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5"/>
      <c r="BF26" s="6"/>
    </row>
    <row r="27" spans="1:58" ht="13.5" thickBot="1">
      <c r="A27" s="252"/>
      <c r="B27" s="235" t="s">
        <v>29</v>
      </c>
      <c r="C27" s="233" t="s">
        <v>67</v>
      </c>
      <c r="D27" s="5" t="s">
        <v>21</v>
      </c>
      <c r="E27" s="6"/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6"/>
      <c r="AL27" s="5"/>
      <c r="AM27" s="6"/>
      <c r="AN27" s="6"/>
      <c r="AO27" s="6"/>
      <c r="AP27" s="6"/>
      <c r="AQ27" s="6"/>
      <c r="AR27" s="7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5"/>
      <c r="BF27" s="6"/>
    </row>
    <row r="28" spans="1:58" ht="13.5" thickBot="1">
      <c r="A28" s="252"/>
      <c r="B28" s="236"/>
      <c r="C28" s="234"/>
      <c r="D28" s="5" t="s">
        <v>22</v>
      </c>
      <c r="E28" s="6"/>
      <c r="F28" s="6"/>
      <c r="G28" s="6"/>
      <c r="H28" s="6"/>
      <c r="I28" s="6"/>
      <c r="J28" s="6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6"/>
      <c r="AL28" s="5"/>
      <c r="AM28" s="6"/>
      <c r="AN28" s="6"/>
      <c r="AO28" s="6"/>
      <c r="AP28" s="6"/>
      <c r="AQ28" s="6"/>
      <c r="AR28" s="7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5"/>
      <c r="BF28" s="6"/>
    </row>
    <row r="29" spans="1:58" ht="13.5" thickBot="1">
      <c r="A29" s="252"/>
      <c r="B29" s="243" t="s">
        <v>30</v>
      </c>
      <c r="C29" s="245"/>
      <c r="D29" s="8" t="s">
        <v>21</v>
      </c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9"/>
      <c r="AJ29" s="9"/>
      <c r="AK29" s="9"/>
      <c r="AL29" s="8"/>
      <c r="AM29" s="9"/>
      <c r="AN29" s="9"/>
      <c r="AO29" s="9"/>
      <c r="AP29" s="9"/>
      <c r="AQ29" s="9"/>
      <c r="AR29" s="10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8"/>
      <c r="BF29" s="9"/>
    </row>
    <row r="30" spans="1:58" ht="13.5" thickBot="1">
      <c r="A30" s="252"/>
      <c r="B30" s="244"/>
      <c r="C30" s="246"/>
      <c r="D30" s="8" t="s">
        <v>22</v>
      </c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9"/>
      <c r="AJ30" s="9"/>
      <c r="AK30" s="9"/>
      <c r="AL30" s="8"/>
      <c r="AM30" s="9"/>
      <c r="AN30" s="9"/>
      <c r="AO30" s="9"/>
      <c r="AP30" s="9"/>
      <c r="AQ30" s="9"/>
      <c r="AR30" s="1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8"/>
      <c r="BF30" s="9"/>
    </row>
    <row r="31" spans="1:58" ht="13.5" thickBot="1">
      <c r="A31" s="252"/>
      <c r="B31" s="243" t="s">
        <v>31</v>
      </c>
      <c r="C31" s="245"/>
      <c r="D31" s="8" t="s">
        <v>21</v>
      </c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9"/>
      <c r="AJ31" s="9"/>
      <c r="AK31" s="9"/>
      <c r="AL31" s="8"/>
      <c r="AM31" s="9"/>
      <c r="AN31" s="9"/>
      <c r="AO31" s="9"/>
      <c r="AP31" s="9"/>
      <c r="AQ31" s="9"/>
      <c r="AR31" s="10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8"/>
      <c r="BF31" s="9"/>
    </row>
    <row r="32" spans="1:58" ht="13.5" thickBot="1">
      <c r="A32" s="252"/>
      <c r="B32" s="244"/>
      <c r="C32" s="246"/>
      <c r="D32" s="8" t="s">
        <v>22</v>
      </c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9"/>
      <c r="AJ32" s="9"/>
      <c r="AK32" s="9"/>
      <c r="AL32" s="8"/>
      <c r="AM32" s="9"/>
      <c r="AN32" s="9"/>
      <c r="AO32" s="9"/>
      <c r="AP32" s="9"/>
      <c r="AQ32" s="9"/>
      <c r="AR32" s="10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8"/>
      <c r="BF32" s="9"/>
    </row>
    <row r="33" spans="1:58" ht="13.5" thickBot="1">
      <c r="A33" s="252"/>
      <c r="B33" s="235" t="s">
        <v>32</v>
      </c>
      <c r="C33" s="233" t="s">
        <v>68</v>
      </c>
      <c r="D33" s="5" t="s">
        <v>21</v>
      </c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5"/>
      <c r="AM33" s="6"/>
      <c r="AN33" s="6"/>
      <c r="AO33" s="6"/>
      <c r="AP33" s="6"/>
      <c r="AQ33" s="6"/>
      <c r="AR33" s="7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5"/>
      <c r="BF33" s="6"/>
    </row>
    <row r="34" spans="1:58" ht="13.5" thickBot="1">
      <c r="A34" s="252"/>
      <c r="B34" s="236"/>
      <c r="C34" s="234"/>
      <c r="D34" s="5" t="s">
        <v>22</v>
      </c>
      <c r="E34" s="6"/>
      <c r="F34" s="6"/>
      <c r="G34" s="6"/>
      <c r="H34" s="6"/>
      <c r="I34" s="6"/>
      <c r="J34" s="6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5"/>
      <c r="AM34" s="6"/>
      <c r="AN34" s="6"/>
      <c r="AO34" s="6"/>
      <c r="AP34" s="6"/>
      <c r="AQ34" s="6"/>
      <c r="AR34" s="7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5"/>
      <c r="BF34" s="6"/>
    </row>
    <row r="35" spans="1:58" ht="13.5" thickBot="1">
      <c r="A35" s="252"/>
      <c r="B35" s="235" t="s">
        <v>61</v>
      </c>
      <c r="C35" s="233" t="s">
        <v>33</v>
      </c>
      <c r="D35" s="5" t="s">
        <v>21</v>
      </c>
      <c r="E35" s="6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5"/>
      <c r="AM35" s="6"/>
      <c r="AN35" s="6"/>
      <c r="AO35" s="6"/>
      <c r="AP35" s="6"/>
      <c r="AQ35" s="6"/>
      <c r="AR35" s="7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5"/>
      <c r="BF35" s="6"/>
    </row>
    <row r="36" spans="1:58" ht="13.5" thickBot="1">
      <c r="A36" s="252"/>
      <c r="B36" s="236"/>
      <c r="C36" s="234"/>
      <c r="D36" s="5" t="s">
        <v>22</v>
      </c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5"/>
      <c r="AM36" s="6"/>
      <c r="AN36" s="6"/>
      <c r="AO36" s="6"/>
      <c r="AP36" s="6"/>
      <c r="AQ36" s="6"/>
      <c r="AR36" s="7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5"/>
      <c r="BF36" s="6"/>
    </row>
    <row r="37" spans="1:58" ht="13.5" thickBot="1">
      <c r="A37" s="252"/>
      <c r="B37" s="235" t="s">
        <v>34</v>
      </c>
      <c r="C37" s="233"/>
      <c r="D37" s="5" t="s">
        <v>21</v>
      </c>
      <c r="E37" s="6"/>
      <c r="F37" s="6"/>
      <c r="G37" s="6"/>
      <c r="H37" s="6"/>
      <c r="I37" s="6"/>
      <c r="J37" s="6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6"/>
      <c r="AL37" s="5"/>
      <c r="AM37" s="6"/>
      <c r="AN37" s="6"/>
      <c r="AO37" s="6"/>
      <c r="AP37" s="6"/>
      <c r="AQ37" s="6"/>
      <c r="AR37" s="7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7"/>
      <c r="BD37" s="6"/>
      <c r="BE37" s="5"/>
      <c r="BF37" s="6"/>
    </row>
    <row r="38" spans="1:58" ht="13.5" thickBot="1">
      <c r="A38" s="252"/>
      <c r="B38" s="236"/>
      <c r="C38" s="234"/>
      <c r="D38" s="5" t="s">
        <v>22</v>
      </c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6"/>
      <c r="AL38" s="5"/>
      <c r="AM38" s="6"/>
      <c r="AN38" s="6"/>
      <c r="AO38" s="6"/>
      <c r="AP38" s="6"/>
      <c r="AQ38" s="6"/>
      <c r="AR38" s="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7"/>
      <c r="BD38" s="6"/>
      <c r="BE38" s="5"/>
      <c r="BF38" s="6"/>
    </row>
    <row r="39" spans="1:58" ht="13.5" thickBot="1">
      <c r="A39" s="252"/>
      <c r="B39" s="243" t="s">
        <v>35</v>
      </c>
      <c r="C39" s="245"/>
      <c r="D39" s="8" t="s">
        <v>21</v>
      </c>
      <c r="E39" s="9"/>
      <c r="F39" s="9"/>
      <c r="G39" s="9"/>
      <c r="H39" s="9"/>
      <c r="I39" s="9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"/>
      <c r="AI39" s="9"/>
      <c r="AJ39" s="9"/>
      <c r="AK39" s="9"/>
      <c r="AL39" s="8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8"/>
      <c r="BF39" s="9"/>
    </row>
    <row r="40" spans="1:58" ht="13.5" thickBot="1">
      <c r="A40" s="252"/>
      <c r="B40" s="244"/>
      <c r="C40" s="246"/>
      <c r="D40" s="8" t="s">
        <v>22</v>
      </c>
      <c r="E40" s="9"/>
      <c r="F40" s="9"/>
      <c r="G40" s="9"/>
      <c r="H40" s="9"/>
      <c r="I40" s="9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9"/>
      <c r="AI40" s="9"/>
      <c r="AJ40" s="9"/>
      <c r="AK40" s="9"/>
      <c r="AL40" s="8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8"/>
      <c r="BF40" s="9"/>
    </row>
    <row r="41" spans="1:58" ht="13.5" thickBot="1">
      <c r="A41" s="252"/>
      <c r="B41" s="243" t="s">
        <v>36</v>
      </c>
      <c r="C41" s="245"/>
      <c r="D41" s="8" t="s">
        <v>21</v>
      </c>
      <c r="E41" s="9"/>
      <c r="F41" s="9"/>
      <c r="G41" s="9"/>
      <c r="H41" s="9"/>
      <c r="I41" s="9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  <c r="AI41" s="9"/>
      <c r="AJ41" s="9"/>
      <c r="AK41" s="9"/>
      <c r="AL41" s="8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8"/>
      <c r="BF41" s="9"/>
    </row>
    <row r="42" spans="1:58" ht="13.5" thickBot="1">
      <c r="A42" s="252"/>
      <c r="B42" s="244"/>
      <c r="C42" s="246"/>
      <c r="D42" s="8" t="s">
        <v>22</v>
      </c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9"/>
      <c r="AI42" s="9"/>
      <c r="AJ42" s="9"/>
      <c r="AK42" s="9"/>
      <c r="AL42" s="8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8"/>
      <c r="BF42" s="9"/>
    </row>
    <row r="43" spans="1:58" ht="13.5" thickBot="1">
      <c r="A43" s="252"/>
      <c r="B43" s="8" t="s">
        <v>37</v>
      </c>
      <c r="C43" s="9"/>
      <c r="D43" s="8" t="s">
        <v>21</v>
      </c>
      <c r="E43" s="9"/>
      <c r="F43" s="9"/>
      <c r="G43" s="9"/>
      <c r="H43" s="9"/>
      <c r="I43" s="9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9"/>
      <c r="AI43" s="9"/>
      <c r="AJ43" s="9"/>
      <c r="AK43" s="9"/>
      <c r="AL43" s="8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8"/>
      <c r="BF43" s="9"/>
    </row>
    <row r="44" spans="1:58" ht="13.5" thickBot="1">
      <c r="A44" s="252"/>
      <c r="B44" s="8" t="s">
        <v>38</v>
      </c>
      <c r="C44" s="9"/>
      <c r="D44" s="8" t="s">
        <v>21</v>
      </c>
      <c r="E44" s="9"/>
      <c r="F44" s="9"/>
      <c r="G44" s="9"/>
      <c r="H44" s="9"/>
      <c r="I44" s="9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9"/>
      <c r="AI44" s="9"/>
      <c r="AJ44" s="9"/>
      <c r="AK44" s="9"/>
      <c r="AL44" s="8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8"/>
      <c r="BF44" s="9"/>
    </row>
    <row r="45" spans="1:58" ht="13.5" thickBot="1">
      <c r="A45" s="252"/>
      <c r="B45" s="235" t="s">
        <v>39</v>
      </c>
      <c r="C45" s="233" t="s">
        <v>69</v>
      </c>
      <c r="D45" s="5" t="s">
        <v>21</v>
      </c>
      <c r="E45" s="6"/>
      <c r="F45" s="6"/>
      <c r="G45" s="6"/>
      <c r="H45" s="6"/>
      <c r="I45" s="6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6"/>
      <c r="AL45" s="5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5"/>
      <c r="BF45" s="6"/>
    </row>
    <row r="46" spans="1:58" ht="13.5" thickBot="1">
      <c r="A46" s="252"/>
      <c r="B46" s="236"/>
      <c r="C46" s="234"/>
      <c r="D46" s="5" t="s">
        <v>22</v>
      </c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6"/>
      <c r="AL46" s="5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5"/>
      <c r="BF46" s="6"/>
    </row>
    <row r="47" spans="1:58" ht="12.75">
      <c r="A47" s="252"/>
      <c r="B47" s="237" t="s">
        <v>40</v>
      </c>
      <c r="C47" s="238"/>
      <c r="D47" s="239"/>
      <c r="E47" s="228"/>
      <c r="F47" s="228"/>
      <c r="G47" s="228"/>
      <c r="H47" s="228"/>
      <c r="I47" s="228"/>
      <c r="J47" s="228"/>
      <c r="K47" s="228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8"/>
      <c r="AI47" s="228"/>
      <c r="AJ47" s="228"/>
      <c r="AK47" s="228"/>
      <c r="AL47" s="226"/>
      <c r="AM47" s="228"/>
      <c r="AN47" s="228"/>
      <c r="AO47" s="228"/>
      <c r="AP47" s="228"/>
      <c r="AQ47" s="228"/>
      <c r="AR47" s="233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6"/>
      <c r="BF47" s="228"/>
    </row>
    <row r="48" spans="1:58" ht="13.5" thickBot="1">
      <c r="A48" s="252"/>
      <c r="B48" s="240" t="s">
        <v>41</v>
      </c>
      <c r="C48" s="241"/>
      <c r="D48" s="242"/>
      <c r="E48" s="229"/>
      <c r="F48" s="229"/>
      <c r="G48" s="229"/>
      <c r="H48" s="229"/>
      <c r="I48" s="229"/>
      <c r="J48" s="229"/>
      <c r="K48" s="229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9"/>
      <c r="AI48" s="229"/>
      <c r="AJ48" s="229"/>
      <c r="AK48" s="229"/>
      <c r="AL48" s="227"/>
      <c r="AM48" s="229"/>
      <c r="AN48" s="229"/>
      <c r="AO48" s="229"/>
      <c r="AP48" s="229"/>
      <c r="AQ48" s="229"/>
      <c r="AR48" s="234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7"/>
      <c r="BF48" s="229"/>
    </row>
    <row r="49" spans="1:58" ht="13.5" thickBot="1">
      <c r="A49" s="252"/>
      <c r="B49" s="230" t="s">
        <v>42</v>
      </c>
      <c r="C49" s="231"/>
      <c r="D49" s="232"/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6"/>
      <c r="AL49" s="5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5"/>
      <c r="BF49" s="6"/>
    </row>
    <row r="50" spans="1:58" ht="13.5" thickBot="1">
      <c r="A50" s="253"/>
      <c r="B50" s="230" t="s">
        <v>43</v>
      </c>
      <c r="C50" s="231"/>
      <c r="D50" s="232"/>
      <c r="E50" s="6"/>
      <c r="F50" s="6"/>
      <c r="G50" s="6"/>
      <c r="H50" s="6"/>
      <c r="I50" s="6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6"/>
      <c r="AL50" s="5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5"/>
      <c r="BF50" s="6"/>
    </row>
  </sheetData>
  <sheetProtection/>
  <mergeCells count="101">
    <mergeCell ref="AD1:AD5"/>
    <mergeCell ref="E2:AC2"/>
    <mergeCell ref="A1:A5"/>
    <mergeCell ref="B1:B5"/>
    <mergeCell ref="C1:C5"/>
    <mergeCell ref="D1:D5"/>
    <mergeCell ref="B17:B18"/>
    <mergeCell ref="C17:C18"/>
    <mergeCell ref="C11:C12"/>
    <mergeCell ref="B13:B14"/>
    <mergeCell ref="C13:C14"/>
    <mergeCell ref="B15:B16"/>
    <mergeCell ref="C15:C16"/>
    <mergeCell ref="B19:B20"/>
    <mergeCell ref="B21:B22"/>
    <mergeCell ref="C21:C22"/>
    <mergeCell ref="A7:BA7"/>
    <mergeCell ref="A9:A50"/>
    <mergeCell ref="B9:B10"/>
    <mergeCell ref="C9:C10"/>
    <mergeCell ref="B11:B12"/>
    <mergeCell ref="B27:B28"/>
    <mergeCell ref="C27:C28"/>
    <mergeCell ref="B23:B24"/>
    <mergeCell ref="C23:C24"/>
    <mergeCell ref="B25:B26"/>
    <mergeCell ref="C25:C26"/>
    <mergeCell ref="B35:B36"/>
    <mergeCell ref="C35:C36"/>
    <mergeCell ref="B29:B30"/>
    <mergeCell ref="C29:C30"/>
    <mergeCell ref="B31:B32"/>
    <mergeCell ref="C31:C32"/>
    <mergeCell ref="B33:B34"/>
    <mergeCell ref="C33:C34"/>
    <mergeCell ref="E47:E48"/>
    <mergeCell ref="F47:F48"/>
    <mergeCell ref="B37:B38"/>
    <mergeCell ref="C37:C38"/>
    <mergeCell ref="B39:B40"/>
    <mergeCell ref="C39:C40"/>
    <mergeCell ref="B41:B42"/>
    <mergeCell ref="C41:C42"/>
    <mergeCell ref="B45:B46"/>
    <mergeCell ref="C45:C46"/>
    <mergeCell ref="B47:D47"/>
    <mergeCell ref="B48:D48"/>
    <mergeCell ref="Q47:Q48"/>
    <mergeCell ref="R47:R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C47:AC48"/>
    <mergeCell ref="AD47:AD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O47:AO48"/>
    <mergeCell ref="AP47:AP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Q47:AQ48"/>
    <mergeCell ref="AR47:AR48"/>
    <mergeCell ref="AY47:AY48"/>
    <mergeCell ref="AZ47:AZ48"/>
    <mergeCell ref="AS47:AS48"/>
    <mergeCell ref="AT47:AT48"/>
    <mergeCell ref="AU47:AU48"/>
    <mergeCell ref="AV47:AV48"/>
    <mergeCell ref="BE47:BE48"/>
    <mergeCell ref="BF47:BF48"/>
    <mergeCell ref="B49:D49"/>
    <mergeCell ref="B50:D50"/>
    <mergeCell ref="BA47:BA48"/>
    <mergeCell ref="BB47:BB48"/>
    <mergeCell ref="BC47:BC48"/>
    <mergeCell ref="BD47:BD48"/>
    <mergeCell ref="AW47:AW48"/>
    <mergeCell ref="AX47:AX4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115.25390625" style="0" customWidth="1"/>
  </cols>
  <sheetData>
    <row r="1" ht="18.75">
      <c r="A1" s="265" t="s">
        <v>231</v>
      </c>
    </row>
    <row r="2" ht="18.75">
      <c r="A2" s="266" t="s">
        <v>232</v>
      </c>
    </row>
    <row r="3" ht="18.75">
      <c r="A3" s="266" t="s">
        <v>233</v>
      </c>
    </row>
    <row r="4" ht="18.75">
      <c r="A4" s="266" t="s">
        <v>234</v>
      </c>
    </row>
    <row r="5" ht="18.75">
      <c r="A5" s="266"/>
    </row>
    <row r="6" ht="18.75">
      <c r="A6" s="266"/>
    </row>
    <row r="7" ht="18.75">
      <c r="A7" s="267" t="s">
        <v>235</v>
      </c>
    </row>
    <row r="8" ht="18.75">
      <c r="A8" s="268"/>
    </row>
    <row r="9" ht="18.75">
      <c r="A9" s="268" t="s">
        <v>236</v>
      </c>
    </row>
    <row r="10" ht="18.75">
      <c r="A10" s="267" t="s">
        <v>237</v>
      </c>
    </row>
    <row r="11" ht="18.75">
      <c r="A11" s="268" t="s">
        <v>238</v>
      </c>
    </row>
    <row r="12" ht="18.75">
      <c r="A12" s="267" t="s">
        <v>242</v>
      </c>
    </row>
    <row r="13" ht="18.75">
      <c r="A13" s="268" t="s">
        <v>239</v>
      </c>
    </row>
    <row r="14" ht="18.75">
      <c r="A14" s="268"/>
    </row>
    <row r="15" ht="18.75">
      <c r="A15" s="268"/>
    </row>
    <row r="16" ht="18.75">
      <c r="A16" s="269"/>
    </row>
    <row r="17" ht="18.75">
      <c r="A17" s="269"/>
    </row>
    <row r="18" ht="18.75">
      <c r="A18" s="269"/>
    </row>
    <row r="19" ht="18.75">
      <c r="A19" s="269"/>
    </row>
    <row r="20" ht="18.75">
      <c r="A20" s="268"/>
    </row>
    <row r="21" ht="18.75">
      <c r="A21" s="270" t="s">
        <v>243</v>
      </c>
    </row>
    <row r="22" ht="24.75" customHeight="1">
      <c r="A22" s="270" t="s">
        <v>240</v>
      </c>
    </row>
    <row r="23" ht="18.75">
      <c r="A23" s="270" t="s">
        <v>245</v>
      </c>
    </row>
    <row r="24" ht="19.5" customHeight="1">
      <c r="A24" s="270" t="s">
        <v>241</v>
      </c>
    </row>
    <row r="25" ht="18.75">
      <c r="A25" s="270" t="s">
        <v>246</v>
      </c>
    </row>
    <row r="26" ht="18.75">
      <c r="A26" s="270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Андрей</cp:lastModifiedBy>
  <cp:lastPrinted>2016-10-01T07:00:47Z</cp:lastPrinted>
  <dcterms:created xsi:type="dcterms:W3CDTF">2011-01-28T09:41:23Z</dcterms:created>
  <dcterms:modified xsi:type="dcterms:W3CDTF">2022-04-03T12:51:33Z</dcterms:modified>
  <cp:category/>
  <cp:version/>
  <cp:contentType/>
  <cp:contentStatus/>
</cp:coreProperties>
</file>